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7"/>
  <workbookPr defaultThemeVersion="166925"/>
  <mc:AlternateContent xmlns:mc="http://schemas.openxmlformats.org/markup-compatibility/2006">
    <mc:Choice Requires="x15">
      <x15ac:absPath xmlns:x15ac="http://schemas.microsoft.com/office/spreadsheetml/2010/11/ac" url="C:\Dropbox\Dropbox\Ziss_Lake\Contesting_TA\Lobby_Data\finalTable1\"/>
    </mc:Choice>
  </mc:AlternateContent>
  <xr:revisionPtr revIDLastSave="0" documentId="13_ncr:1_{25537628-A0A3-4BD0-A0D9-7D1FD8FCD24E}" xr6:coauthVersionLast="36" xr6:coauthVersionMax="36" xr10:uidLastSave="{00000000-0000-0000-0000-000000000000}"/>
  <bookViews>
    <workbookView xWindow="0" yWindow="465" windowWidth="19200" windowHeight="8130" xr2:uid="{00000000-000D-0000-FFFF-FFFF00000000}"/>
  </bookViews>
  <sheets>
    <sheet name="Table" sheetId="2" r:id="rId1"/>
    <sheet name="Sheet1" sheetId="1" r:id="rId2"/>
    <sheet name="_xltb_storage_" sheetId="3" state="veryHidden"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 i="2" l="1"/>
  <c r="F14" i="2"/>
  <c r="E14" i="2"/>
  <c r="C14" i="2"/>
  <c r="E3" i="2"/>
  <c r="E4" i="2"/>
  <c r="C3" i="2" l="1"/>
  <c r="E12" i="2" l="1"/>
  <c r="E8" i="2"/>
  <c r="C6" i="2" l="1"/>
  <c r="E6" i="2"/>
  <c r="C4" i="2"/>
  <c r="C5" i="2"/>
  <c r="C7" i="2"/>
  <c r="C8" i="2"/>
  <c r="C9" i="2"/>
  <c r="C10" i="2"/>
  <c r="C11" i="2"/>
  <c r="C12" i="2"/>
  <c r="C13" i="2"/>
  <c r="E5" i="2"/>
  <c r="E7" i="2"/>
  <c r="E9" i="2"/>
  <c r="E10" i="2"/>
  <c r="E11" i="2"/>
  <c r="E13" i="2"/>
  <c r="C15" i="2" l="1"/>
  <c r="F13" i="2"/>
  <c r="F4" i="2"/>
  <c r="F12" i="2"/>
  <c r="F11" i="2"/>
  <c r="F7" i="2"/>
  <c r="F9" i="2"/>
  <c r="F6" i="2"/>
  <c r="F3" i="2"/>
  <c r="F10" i="2"/>
  <c r="F8" i="2"/>
  <c r="F5" i="2"/>
  <c r="F15" i="2" l="1"/>
</calcChain>
</file>

<file path=xl/sharedStrings.xml><?xml version="1.0" encoding="utf-8"?>
<sst xmlns="http://schemas.openxmlformats.org/spreadsheetml/2006/main" count="133" uniqueCount="130">
  <si>
    <t>t</t>
  </si>
  <si>
    <t>amountaus3</t>
  </si>
  <si>
    <t>amountbah3</t>
  </si>
  <si>
    <t>amountcafta3</t>
  </si>
  <si>
    <t>amountchi3</t>
  </si>
  <si>
    <t>amountcol3</t>
  </si>
  <si>
    <t>amountjor3</t>
  </si>
  <si>
    <t>amountkor3</t>
  </si>
  <si>
    <t>amountmor3</t>
  </si>
  <si>
    <t>amountoma3</t>
  </si>
  <si>
    <t>amountpan3</t>
  </si>
  <si>
    <t>amountper3</t>
  </si>
  <si>
    <t>amountsin3</t>
  </si>
  <si>
    <t>amountaus4</t>
  </si>
  <si>
    <t>amountbah4</t>
  </si>
  <si>
    <t>amountcafta4</t>
  </si>
  <si>
    <t>amountchi4</t>
  </si>
  <si>
    <t>amountcol4</t>
  </si>
  <si>
    <t>amountjor4</t>
  </si>
  <si>
    <t>amountkor4</t>
  </si>
  <si>
    <t>amountmor4</t>
  </si>
  <si>
    <t>amountoma4</t>
  </si>
  <si>
    <t>amountpan4</t>
  </si>
  <si>
    <t>amountper4</t>
  </si>
  <si>
    <t>amountsin4</t>
  </si>
  <si>
    <t>y</t>
  </si>
  <si>
    <t>1999q2</t>
  </si>
  <si>
    <t>1999q4</t>
  </si>
  <si>
    <t>2000q2</t>
  </si>
  <si>
    <t>2000q4</t>
  </si>
  <si>
    <t>2001q2</t>
  </si>
  <si>
    <t>2001q4</t>
  </si>
  <si>
    <t>2002q2</t>
  </si>
  <si>
    <t>2002q4</t>
  </si>
  <si>
    <t>2003q2</t>
  </si>
  <si>
    <t>2003q4</t>
  </si>
  <si>
    <t>2004q2</t>
  </si>
  <si>
    <t>2004q4</t>
  </si>
  <si>
    <t>2005q2</t>
  </si>
  <si>
    <t>2005q4</t>
  </si>
  <si>
    <t>2006q2</t>
  </si>
  <si>
    <t>2006q4</t>
  </si>
  <si>
    <t>2007q2</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</si>
  <si>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</si>
  <si>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</si>
  <si>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</si>
  <si>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</si>
  <si>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</si>
  <si>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</si>
  <si>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</si>
  <si>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</si>
  <si>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</si>
  <si>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</si>
  <si>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</si>
  <si>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</si>
  <si>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</si>
  <si>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</si>
  <si>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</si>
  <si>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</si>
  <si>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</si>
  <si>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</si>
  <si>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</si>
  <si>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</si>
  <si>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</si>
  <si>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</si>
  <si>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</si>
  <si>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</si>
  <si>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</si>
  <si>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</si>
  <si>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</si>
  <si>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</si>
  <si>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2014q4</t>
  </si>
  <si>
    <t>2015q1</t>
  </si>
  <si>
    <t>2015q2</t>
  </si>
  <si>
    <t>2015q3</t>
  </si>
  <si>
    <t>2015q4</t>
  </si>
  <si>
    <t>2016q1</t>
  </si>
  <si>
    <t>2016q2</t>
  </si>
  <si>
    <t>2016q3</t>
  </si>
  <si>
    <t>2016q4</t>
  </si>
  <si>
    <t>Bahrain</t>
  </si>
  <si>
    <t>Australia</t>
  </si>
  <si>
    <t>Chile</t>
  </si>
  <si>
    <t>Morocco</t>
  </si>
  <si>
    <t>Oman</t>
  </si>
  <si>
    <t>Peru</t>
  </si>
  <si>
    <t>Singapore</t>
  </si>
  <si>
    <t>Korea</t>
  </si>
  <si>
    <t>Colombia</t>
  </si>
  <si>
    <t>Panama</t>
  </si>
  <si>
    <t>CAFTA</t>
  </si>
  <si>
    <t>314-109</t>
  </si>
  <si>
    <t>80-16</t>
  </si>
  <si>
    <t>327-95</t>
  </si>
  <si>
    <t>Voice vote</t>
  </si>
  <si>
    <t>323-99</t>
  </si>
  <si>
    <t>Unanimous consent</t>
  </si>
  <si>
    <t>221-205</t>
  </si>
  <si>
    <t>62-32</t>
  </si>
  <si>
    <t>285-132</t>
  </si>
  <si>
    <t>77-18</t>
  </si>
  <si>
    <t>217-215</t>
  </si>
  <si>
    <t>55-45</t>
  </si>
  <si>
    <t>300-129</t>
  </si>
  <si>
    <t>77-22</t>
  </si>
  <si>
    <t>262-167</t>
  </si>
  <si>
    <t>66-33</t>
  </si>
  <si>
    <t>272-155</t>
  </si>
  <si>
    <t>66-32</t>
  </si>
  <si>
    <t>278-151</t>
  </si>
  <si>
    <t>83-15</t>
  </si>
  <si>
    <t>270-156</t>
  </si>
  <si>
    <t>65-32</t>
  </si>
  <si>
    <t>Negotiations</t>
  </si>
  <si>
    <t>Lobbying (m)</t>
  </si>
  <si>
    <t>Ratification</t>
  </si>
  <si>
    <t>FTA signed</t>
  </si>
  <si>
    <t>House</t>
  </si>
  <si>
    <t>Senate</t>
  </si>
  <si>
    <t>Ratification lobbying share</t>
  </si>
  <si>
    <t>US Congress votes</t>
  </si>
  <si>
    <t>US Senate ratified</t>
  </si>
  <si>
    <t>Notes: Lobbying data from Hakobyan et. al. (2020), underlying source is Center for Responsive Politics (opensecrets.org). Lobbying in millions of real 2010 dollars. Based on lobbying reports filed under The Lobbying Disclosure Act of 1995, negotiations lobbying time period is lobbying reporting period when FTA signed and prior period. Negotiations lobbying defined as interest group (i) listing FTA partner country in "specific issue" and listing "issue" as TRD or TAR, or (ii) listing relevant House or Senate bill number in "specific issue". Ratification lobbying time period is lobbying reporting period when ratified by US Congress. Ratification lobbying defined as interest group listing relevant House or Senate bill number in "specific issue".</t>
  </si>
  <si>
    <t>XL Toolbox Settings</t>
  </si>
  <si>
    <t>export_preset</t>
  </si>
  <si>
    <t>&lt;?xml version="1.0" encoding="utf-16"?&gt;_x000D_
&lt;Preset xmlns:xsd="http://www.w3.org/2001/XMLSchema" xmlns:xsi="http://www.w3.org/2001/XMLSchema-instance"&gt;_x000D_
  &lt;Name&gt;Png, 1000 dpi, Black &amp;amp; white, White canvas&lt;/Name&gt;_x000D_
  &lt;Dpi&gt;1000&lt;/Dpi&gt;_x000D_
  &lt;FileType&gt;Png&lt;/FileType&gt;_x000D_
  &lt;ColorSpace&gt;Monochrome&lt;/ColorSpace&gt;_x000D_
  &lt;Transparency&gt;WhiteCanvas&lt;/Transparency&gt;_x000D_
  &lt;UseColorProfile&gt;false&lt;/UseColorProfile&gt;_x000D_
  &lt;ColorProfile /&gt;_x000D_
&lt;/Preset&gt;</t>
  </si>
  <si>
    <t>export_path</t>
  </si>
  <si>
    <t>C:\Dropbox\Dropbox\Ziss_Lake\Contesting_TA\Lobby_Data\lobbyingDataTristan.png</t>
  </si>
  <si>
    <t>Total</t>
  </si>
  <si>
    <t>Jordan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</si>
</sst>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
  </numFmts>
  <fonts count="3" x14ac:knownFonts="1">
    <font>
      <sz val="11"/>
      <color theme="1"/>
      <name val="Calibri"/>
      <family val="2"/>
      <scheme val="minor"/>
    </font>
    <font>
      <sz val="11"/>
      <color theme="1"/>
      <name val="Calibri"/>
      <family val="2"/>
      <scheme val="minor"/>
    </font>
    <font>
      <sz val="11"/>
      <color rgb="FF000000"/>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0"/>
        <bgColor indexed="64"/>
      </patternFill>
    </fill>
  </fills>
  <borders count="8">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34">
    <xf numFmtId="0" fontId="0" fillId="0" borderId="0" xfId="0"/>
    <xf numFmtId="0" fontId="0" fillId="2" borderId="0" xfId="0" applyFill="1"/>
    <xf numFmtId="0" fontId="0" fillId="3" borderId="0" xfId="0" applyFill="1"/>
    <xf numFmtId="0" fontId="0" fillId="4" borderId="0" xfId="0" applyFill="1"/>
    <xf numFmtId="0" fontId="0" fillId="5" borderId="0" xfId="0" applyFill="1"/>
    <xf numFmtId="0" fontId="0" fillId="6" borderId="0" xfId="0" applyFill="1" applyBorder="1"/>
    <xf numFmtId="0" fontId="0" fillId="6" borderId="4" xfId="0" applyFill="1" applyBorder="1"/>
    <xf numFmtId="0" fontId="0" fillId="6" borderId="4" xfId="0" applyFill="1" applyBorder="1" applyAlignment="1">
      <alignment horizontal="center"/>
    </xf>
    <xf numFmtId="0" fontId="0" fillId="6" borderId="5" xfId="0" applyFill="1" applyBorder="1" applyAlignment="1">
      <alignment horizontal="center"/>
    </xf>
    <xf numFmtId="0" fontId="0" fillId="6" borderId="3" xfId="0" applyFill="1" applyBorder="1" applyAlignment="1">
      <alignment horizontal="center"/>
    </xf>
    <xf numFmtId="0" fontId="0" fillId="6" borderId="0" xfId="0" applyFill="1"/>
    <xf numFmtId="14" fontId="0" fillId="6" borderId="0" xfId="0" applyNumberFormat="1" applyFill="1" applyBorder="1" applyAlignment="1">
      <alignment horizontal="center"/>
    </xf>
    <xf numFmtId="164" fontId="2" fillId="6" borderId="2" xfId="0" applyNumberFormat="1" applyFont="1" applyFill="1" applyBorder="1" applyAlignment="1">
      <alignment horizontal="center" vertical="center"/>
    </xf>
    <xf numFmtId="14" fontId="0" fillId="6" borderId="1" xfId="0" applyNumberFormat="1" applyFill="1" applyBorder="1" applyAlignment="1">
      <alignment horizontal="center"/>
    </xf>
    <xf numFmtId="9" fontId="0" fillId="6" borderId="6" xfId="1" applyNumberFormat="1" applyFont="1" applyFill="1" applyBorder="1" applyAlignment="1">
      <alignment horizontal="center"/>
    </xf>
    <xf numFmtId="0" fontId="0" fillId="6" borderId="0" xfId="0" applyFill="1" applyAlignment="1">
      <alignment horizontal="center"/>
    </xf>
    <xf numFmtId="0" fontId="0" fillId="0" borderId="0" xfId="0" applyAlignment="1">
      <alignment wrapText="1"/>
    </xf>
    <xf numFmtId="164" fontId="0" fillId="6" borderId="2" xfId="0" applyNumberFormat="1" applyFill="1" applyBorder="1" applyAlignment="1">
      <alignment horizontal="center"/>
    </xf>
    <xf numFmtId="14" fontId="0" fillId="6" borderId="4" xfId="0" applyNumberFormat="1" applyFill="1" applyBorder="1" applyAlignment="1">
      <alignment horizontal="center"/>
    </xf>
    <xf numFmtId="164" fontId="2" fillId="6" borderId="5" xfId="0" applyNumberFormat="1" applyFont="1" applyFill="1" applyBorder="1" applyAlignment="1">
      <alignment horizontal="center" vertical="center"/>
    </xf>
    <xf numFmtId="9" fontId="0" fillId="6" borderId="7" xfId="1" applyNumberFormat="1" applyFont="1" applyFill="1" applyBorder="1" applyAlignment="1">
      <alignment horizontal="center"/>
    </xf>
    <xf numFmtId="164" fontId="0" fillId="6" borderId="0" xfId="0" applyNumberFormat="1" applyFill="1" applyAlignment="1">
      <alignment horizontal="center"/>
    </xf>
    <xf numFmtId="164" fontId="0" fillId="6" borderId="0" xfId="0" applyNumberFormat="1" applyFill="1" applyBorder="1" applyAlignment="1">
      <alignment horizontal="center"/>
    </xf>
    <xf numFmtId="9" fontId="0" fillId="6" borderId="0" xfId="1" applyFont="1" applyFill="1" applyBorder="1" applyAlignment="1">
      <alignment horizontal="center"/>
    </xf>
    <xf numFmtId="0" fontId="0" fillId="6" borderId="4" xfId="0" applyFill="1" applyBorder="1" applyAlignment="1">
      <alignment horizontal="center"/>
    </xf>
    <xf numFmtId="0" fontId="0" fillId="6" borderId="0" xfId="0" applyFill="1" applyBorder="1" applyAlignment="1">
      <alignment horizontal="center"/>
    </xf>
    <xf numFmtId="9" fontId="0" fillId="6" borderId="6" xfId="1" applyFont="1" applyFill="1" applyBorder="1" applyAlignment="1">
      <alignment horizontal="center"/>
    </xf>
    <xf numFmtId="164" fontId="2" fillId="6" borderId="4" xfId="0" applyNumberFormat="1" applyFont="1" applyFill="1" applyBorder="1" applyAlignment="1">
      <alignment horizontal="center" vertical="center"/>
    </xf>
    <xf numFmtId="0" fontId="0" fillId="6" borderId="4" xfId="0" applyFill="1" applyBorder="1" applyAlignment="1">
      <alignment horizontal="center"/>
    </xf>
    <xf numFmtId="0" fontId="0" fillId="6" borderId="5" xfId="0" applyFill="1" applyBorder="1" applyAlignment="1">
      <alignment horizontal="center"/>
    </xf>
    <xf numFmtId="0" fontId="0" fillId="6" borderId="3" xfId="0" applyFill="1" applyBorder="1" applyAlignment="1">
      <alignment horizontal="center"/>
    </xf>
    <xf numFmtId="0" fontId="0" fillId="6" borderId="6" xfId="0" applyFill="1" applyBorder="1" applyAlignment="1">
      <alignment horizontal="center" wrapText="1"/>
    </xf>
    <xf numFmtId="0" fontId="0" fillId="6" borderId="7" xfId="0" applyFill="1" applyBorder="1" applyAlignment="1">
      <alignment horizontal="center" wrapText="1"/>
    </xf>
    <xf numFmtId="0" fontId="0" fillId="6" borderId="0" xfId="0" applyFill="1" applyAlignment="1">
      <alignment horizontal="left"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7"/>
  <sheetViews>
    <sheetView tabSelected="1" workbookViewId="0">
      <selection activeCell="H8" sqref="H8"/>
    </sheetView>
  </sheetViews>
  <sheetFormatPr defaultRowHeight="15" x14ac:dyDescent="0.25"/>
  <cols>
    <col min="1" max="1" width="10.42578125" customWidth="1"/>
    <col min="2" max="2" width="11.42578125" bestFit="1" customWidth="1"/>
    <col min="3" max="3" width="12.5703125" bestFit="1" customWidth="1"/>
    <col min="4" max="4" width="17" bestFit="1" customWidth="1"/>
    <col min="5" max="5" width="12.5703125" bestFit="1" customWidth="1"/>
    <col min="6" max="6" width="14.42578125" customWidth="1"/>
    <col min="7" max="7" width="14.7109375" customWidth="1"/>
    <col min="8" max="8" width="17.5703125" bestFit="1" customWidth="1"/>
  </cols>
  <sheetData>
    <row r="1" spans="1:8" ht="18" customHeight="1" x14ac:dyDescent="0.25">
      <c r="A1" s="5"/>
      <c r="B1" s="28" t="s">
        <v>113</v>
      </c>
      <c r="C1" s="29"/>
      <c r="D1" s="30" t="s">
        <v>115</v>
      </c>
      <c r="E1" s="29"/>
      <c r="F1" s="31" t="s">
        <v>119</v>
      </c>
      <c r="G1" s="28" t="s">
        <v>120</v>
      </c>
      <c r="H1" s="28"/>
    </row>
    <row r="2" spans="1:8" x14ac:dyDescent="0.25">
      <c r="A2" s="6"/>
      <c r="B2" s="7" t="s">
        <v>116</v>
      </c>
      <c r="C2" s="8" t="s">
        <v>114</v>
      </c>
      <c r="D2" s="9" t="s">
        <v>121</v>
      </c>
      <c r="E2" s="8" t="s">
        <v>114</v>
      </c>
      <c r="F2" s="32"/>
      <c r="G2" s="7" t="s">
        <v>117</v>
      </c>
      <c r="H2" s="7" t="s">
        <v>118</v>
      </c>
    </row>
    <row r="3" spans="1:8" x14ac:dyDescent="0.25">
      <c r="A3" s="10" t="s">
        <v>90</v>
      </c>
      <c r="B3" s="11">
        <v>38135</v>
      </c>
      <c r="C3" s="12">
        <f>SUM(Sheet1!H11:'Sheet1'!H12)</f>
        <v>0.89472863999999996</v>
      </c>
      <c r="D3" s="13">
        <v>38561</v>
      </c>
      <c r="E3" s="12">
        <f>Sheet1!G15</f>
        <v>4.5661524</v>
      </c>
      <c r="F3" s="14">
        <f t="shared" ref="F3:F13" si="0">E3/C3</f>
        <v>5.1033935831091766</v>
      </c>
      <c r="G3" s="15" t="s">
        <v>101</v>
      </c>
      <c r="H3" s="15" t="s">
        <v>102</v>
      </c>
    </row>
    <row r="4" spans="1:8" x14ac:dyDescent="0.25">
      <c r="A4" s="10" t="s">
        <v>84</v>
      </c>
      <c r="B4" s="11">
        <v>38736</v>
      </c>
      <c r="C4" s="12">
        <f>SUM(Sheet1!R15:'Sheet1'!R16)</f>
        <v>0.80792433999999991</v>
      </c>
      <c r="D4" s="13">
        <v>38979</v>
      </c>
      <c r="E4" s="12">
        <f>Sheet1!Q17</f>
        <v>6.6003689000000003</v>
      </c>
      <c r="F4" s="14">
        <f t="shared" si="0"/>
        <v>8.1695383753384636</v>
      </c>
      <c r="G4" s="15" t="s">
        <v>97</v>
      </c>
      <c r="H4" s="15" t="s">
        <v>98</v>
      </c>
    </row>
    <row r="5" spans="1:8" x14ac:dyDescent="0.25">
      <c r="A5" s="10" t="s">
        <v>82</v>
      </c>
      <c r="B5" s="11">
        <v>37778</v>
      </c>
      <c r="C5" s="12">
        <f>SUM(Sheet1!Z9:'Sheet1'!Z10)</f>
        <v>2.5207375700000001</v>
      </c>
      <c r="D5" s="13">
        <v>37833</v>
      </c>
      <c r="E5" s="12">
        <f>Sheet1!Y11</f>
        <v>1.4119564</v>
      </c>
      <c r="F5" s="14">
        <f t="shared" si="0"/>
        <v>0.56013621441759209</v>
      </c>
      <c r="G5" s="15" t="s">
        <v>111</v>
      </c>
      <c r="H5" s="15" t="s">
        <v>112</v>
      </c>
    </row>
    <row r="6" spans="1:8" x14ac:dyDescent="0.25">
      <c r="A6" s="10" t="s">
        <v>88</v>
      </c>
      <c r="B6" s="11">
        <v>39043</v>
      </c>
      <c r="C6" s="12">
        <f>SUM(Sheet1!J16:'Sheet1'!J17)</f>
        <v>5.5036149100000005</v>
      </c>
      <c r="D6" s="13">
        <v>40828</v>
      </c>
      <c r="E6" s="12">
        <f>Sheet1!I35</f>
        <v>4.9683194999999998</v>
      </c>
      <c r="F6" s="14">
        <f t="shared" si="0"/>
        <v>0.90273748822299038</v>
      </c>
      <c r="G6" s="15" t="s">
        <v>105</v>
      </c>
      <c r="H6" s="15" t="s">
        <v>106</v>
      </c>
    </row>
    <row r="7" spans="1:8" x14ac:dyDescent="0.25">
      <c r="A7" s="10" t="s">
        <v>86</v>
      </c>
      <c r="B7" s="11">
        <v>37747</v>
      </c>
      <c r="C7" s="12">
        <f>SUM(Sheet1!X9:'Sheet1'!X10)</f>
        <v>2.5207375700000001</v>
      </c>
      <c r="D7" s="13">
        <v>37833</v>
      </c>
      <c r="E7" s="12">
        <f>Sheet1!W11</f>
        <v>1.4119564</v>
      </c>
      <c r="F7" s="14">
        <f t="shared" si="0"/>
        <v>0.56013621441759209</v>
      </c>
      <c r="G7" s="15" t="s">
        <v>107</v>
      </c>
      <c r="H7" s="15" t="s">
        <v>108</v>
      </c>
    </row>
    <row r="8" spans="1:8" x14ac:dyDescent="0.25">
      <c r="A8" s="10" t="s">
        <v>85</v>
      </c>
      <c r="B8" s="11">
        <v>38819</v>
      </c>
      <c r="C8" s="12">
        <f>SUM(Sheet1!V15:'Sheet1'!V16)</f>
        <v>0.76451940000000007</v>
      </c>
      <c r="D8" s="13">
        <v>39420</v>
      </c>
      <c r="E8" s="12">
        <f>Sheet1!U19</f>
        <v>10.125154999999999</v>
      </c>
      <c r="F8" s="14">
        <f t="shared" si="0"/>
        <v>13.243816965272559</v>
      </c>
      <c r="G8" s="15" t="s">
        <v>99</v>
      </c>
      <c r="H8" s="15" t="s">
        <v>100</v>
      </c>
    </row>
    <row r="9" spans="1:8" x14ac:dyDescent="0.25">
      <c r="A9" s="10" t="s">
        <v>89</v>
      </c>
      <c r="B9" s="11">
        <v>39263</v>
      </c>
      <c r="C9" s="12">
        <f>SUM(Sheet1!T17:'Sheet1'!T18)</f>
        <v>14.609847500000001</v>
      </c>
      <c r="D9" s="13">
        <v>40828</v>
      </c>
      <c r="E9" s="12">
        <f>Sheet1!S35</f>
        <v>3.9978468</v>
      </c>
      <c r="F9" s="14">
        <f t="shared" si="0"/>
        <v>0.27364055648082569</v>
      </c>
      <c r="G9" s="15" t="s">
        <v>103</v>
      </c>
      <c r="H9" s="15" t="s">
        <v>104</v>
      </c>
    </row>
    <row r="10" spans="1:8" x14ac:dyDescent="0.25">
      <c r="A10" s="10" t="s">
        <v>81</v>
      </c>
      <c r="B10" s="11">
        <v>38125</v>
      </c>
      <c r="C10" s="12">
        <f>SUM(Sheet1!D11:'Sheet1'!D12)</f>
        <v>3.4356262199999996</v>
      </c>
      <c r="D10" s="13">
        <v>38183</v>
      </c>
      <c r="E10" s="12">
        <f>Sheet1!C13</f>
        <v>0.96979124999999999</v>
      </c>
      <c r="F10" s="14">
        <f t="shared" si="0"/>
        <v>0.28227495888653453</v>
      </c>
      <c r="G10" s="15" t="s">
        <v>91</v>
      </c>
      <c r="H10" s="15" t="s">
        <v>92</v>
      </c>
    </row>
    <row r="11" spans="1:8" x14ac:dyDescent="0.25">
      <c r="A11" s="10" t="s">
        <v>87</v>
      </c>
      <c r="B11" s="11">
        <v>39263</v>
      </c>
      <c r="C11" s="12">
        <f>SUM(Sheet1!N17:'Sheet1'!N18)</f>
        <v>36.521809099999999</v>
      </c>
      <c r="D11" s="13">
        <v>40828</v>
      </c>
      <c r="E11" s="12">
        <f>Sheet1!M35</f>
        <v>4.6506856000000001</v>
      </c>
      <c r="F11" s="14">
        <f t="shared" si="0"/>
        <v>0.12733995699024669</v>
      </c>
      <c r="G11" s="15" t="s">
        <v>109</v>
      </c>
      <c r="H11" s="15" t="s">
        <v>110</v>
      </c>
    </row>
    <row r="12" spans="1:8" x14ac:dyDescent="0.25">
      <c r="A12" s="10" t="s">
        <v>80</v>
      </c>
      <c r="B12" s="11">
        <v>38244</v>
      </c>
      <c r="C12" s="12">
        <f>SUM(Sheet1!F12:'Sheet1'!F13)</f>
        <v>0.82569690000000007</v>
      </c>
      <c r="D12" s="13">
        <v>38699</v>
      </c>
      <c r="E12" s="12">
        <f>Sheet1!E15</f>
        <v>2.3383109999999999E-2</v>
      </c>
      <c r="F12" s="14">
        <f t="shared" si="0"/>
        <v>2.8319241600640619E-2</v>
      </c>
      <c r="G12" s="15" t="s">
        <v>93</v>
      </c>
      <c r="H12" s="15" t="s">
        <v>94</v>
      </c>
    </row>
    <row r="13" spans="1:8" x14ac:dyDescent="0.25">
      <c r="A13" s="5" t="s">
        <v>83</v>
      </c>
      <c r="B13" s="11">
        <v>38153</v>
      </c>
      <c r="C13" s="12">
        <f>SUM(Sheet1!P11:'Sheet1'!P12)</f>
        <v>0.30798778999999998</v>
      </c>
      <c r="D13" s="11">
        <v>38190</v>
      </c>
      <c r="E13" s="12">
        <f>Sheet1!O13</f>
        <v>0.15129540999999999</v>
      </c>
      <c r="F13" s="14">
        <f t="shared" si="0"/>
        <v>0.49123833772760928</v>
      </c>
      <c r="G13" s="25" t="s">
        <v>95</v>
      </c>
      <c r="H13" s="25" t="s">
        <v>96</v>
      </c>
    </row>
    <row r="14" spans="1:8" x14ac:dyDescent="0.25">
      <c r="A14" s="6" t="s">
        <v>129</v>
      </c>
      <c r="B14" s="18">
        <v>36823</v>
      </c>
      <c r="C14" s="19">
        <f>SUM(Sheet1!L4:L5)</f>
        <v>0.42027542000000001</v>
      </c>
      <c r="D14" s="18">
        <v>37232</v>
      </c>
      <c r="E14" s="27">
        <f>Sheet1!K7</f>
        <v>1.208562E-2</v>
      </c>
      <c r="F14" s="20">
        <f>E14/C14</f>
        <v>2.8756428344060662E-2</v>
      </c>
      <c r="G14" s="24" t="s">
        <v>94</v>
      </c>
      <c r="H14" s="24" t="s">
        <v>94</v>
      </c>
    </row>
    <row r="15" spans="1:8" x14ac:dyDescent="0.25">
      <c r="A15" s="10" t="s">
        <v>128</v>
      </c>
      <c r="B15" s="10"/>
      <c r="C15" s="17">
        <f>SUM(C3:C14)</f>
        <v>69.133505359999987</v>
      </c>
      <c r="D15" s="10"/>
      <c r="E15" s="21">
        <f>SUM(E3:E14)</f>
        <v>38.888996390000003</v>
      </c>
      <c r="F15" s="26">
        <f>E15/C15</f>
        <v>0.56252024524856248</v>
      </c>
      <c r="G15" s="10"/>
      <c r="H15" s="10"/>
    </row>
    <row r="16" spans="1:8" x14ac:dyDescent="0.25">
      <c r="A16" s="10"/>
      <c r="B16" s="10"/>
      <c r="C16" s="22"/>
      <c r="D16" s="10"/>
      <c r="E16" s="21"/>
      <c r="F16" s="23"/>
      <c r="G16" s="10"/>
      <c r="H16" s="10"/>
    </row>
    <row r="17" spans="1:8" ht="103.5" customHeight="1" x14ac:dyDescent="0.25">
      <c r="A17" s="33" t="s">
        <v>122</v>
      </c>
      <c r="B17" s="33"/>
      <c r="C17" s="33"/>
      <c r="D17" s="33"/>
      <c r="E17" s="33"/>
      <c r="F17" s="33"/>
      <c r="G17" s="33"/>
      <c r="H17" s="33"/>
    </row>
  </sheetData>
  <mergeCells count="5">
    <mergeCell ref="B1:C1"/>
    <mergeCell ref="D1:E1"/>
    <mergeCell ref="G1:H1"/>
    <mergeCell ref="F1:F2"/>
    <mergeCell ref="A17:H17"/>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55"/>
  <sheetViews>
    <sheetView workbookViewId="0">
      <pane xSplit="2" ySplit="1" topLeftCell="N2" activePane="bottomRight" state="frozen"/>
      <selection pane="topRight" activeCell="C1" sqref="C1"/>
      <selection pane="bottomLeft" activeCell="A2" sqref="A2"/>
      <selection pane="bottomRight" activeCell="AA1" sqref="AA1"/>
    </sheetView>
  </sheetViews>
  <sheetFormatPr defaultRowHeight="15" x14ac:dyDescent="0.25"/>
  <cols>
    <col min="1" max="1" width="4.85546875" bestFit="1" customWidth="1"/>
    <col min="2" max="2" width="6.85546875" bestFit="1" customWidth="1"/>
    <col min="3" max="4" width="11.28515625" bestFit="1" customWidth="1"/>
    <col min="5" max="6" width="11.5703125" bestFit="1" customWidth="1"/>
    <col min="7" max="8" width="12.42578125" bestFit="1" customWidth="1"/>
    <col min="9" max="10" width="10.85546875" style="3" bestFit="1" customWidth="1"/>
    <col min="11" max="12" width="10.85546875" bestFit="1" customWidth="1"/>
    <col min="13" max="14" width="11.140625" bestFit="1" customWidth="1"/>
    <col min="15" max="16" width="11.85546875" bestFit="1" customWidth="1"/>
    <col min="17" max="18" width="12.140625" style="3" bestFit="1" customWidth="1"/>
    <col min="19" max="20" width="11.5703125" style="1" bestFit="1" customWidth="1"/>
    <col min="21" max="22" width="11.140625" style="3" bestFit="1" customWidth="1"/>
    <col min="23" max="24" width="10.85546875" style="1" bestFit="1" customWidth="1"/>
    <col min="25" max="26" width="10.85546875" style="3" bestFit="1" customWidth="1"/>
  </cols>
  <sheetData>
    <row r="1" spans="1:26" x14ac:dyDescent="0.25">
      <c r="A1" t="s">
        <v>25</v>
      </c>
      <c r="B1" t="s">
        <v>0</v>
      </c>
      <c r="C1" s="1" t="s">
        <v>1</v>
      </c>
      <c r="D1" s="1" t="s">
        <v>13</v>
      </c>
      <c r="E1" s="3" t="s">
        <v>2</v>
      </c>
      <c r="F1" s="3" t="s">
        <v>14</v>
      </c>
      <c r="G1" s="1" t="s">
        <v>3</v>
      </c>
      <c r="H1" s="1" t="s">
        <v>15</v>
      </c>
      <c r="I1" s="3" t="s">
        <v>5</v>
      </c>
      <c r="J1" s="3" t="s">
        <v>17</v>
      </c>
      <c r="K1" s="1" t="s">
        <v>6</v>
      </c>
      <c r="L1" s="1" t="s">
        <v>18</v>
      </c>
      <c r="M1" s="3" t="s">
        <v>7</v>
      </c>
      <c r="N1" s="3" t="s">
        <v>19</v>
      </c>
      <c r="O1" s="1" t="s">
        <v>8</v>
      </c>
      <c r="P1" s="1" t="s">
        <v>20</v>
      </c>
      <c r="Q1" s="3" t="s">
        <v>9</v>
      </c>
      <c r="R1" s="3" t="s">
        <v>21</v>
      </c>
      <c r="S1" s="1" t="s">
        <v>10</v>
      </c>
      <c r="T1" s="1" t="s">
        <v>22</v>
      </c>
      <c r="U1" s="3" t="s">
        <v>11</v>
      </c>
      <c r="V1" s="3" t="s">
        <v>23</v>
      </c>
      <c r="W1" s="1" t="s">
        <v>12</v>
      </c>
      <c r="X1" s="1" t="s">
        <v>24</v>
      </c>
      <c r="Y1" s="3" t="s">
        <v>4</v>
      </c>
      <c r="Z1" s="3" t="s">
        <v>16</v>
      </c>
    </row>
    <row r="2" spans="1:26" x14ac:dyDescent="0.25">
      <c r="A2">
        <v>1999</v>
      </c>
      <c r="B2" t="s">
        <v>26</v>
      </c>
      <c r="C2" s="1">
        <v>0</v>
      </c>
      <c r="D2" s="1">
        <v>0</v>
      </c>
      <c r="E2" s="3">
        <v>0</v>
      </c>
      <c r="F2" s="3">
        <v>0</v>
      </c>
      <c r="G2" s="1">
        <v>0</v>
      </c>
      <c r="H2" s="1">
        <v>0</v>
      </c>
      <c r="I2" s="3">
        <v>0</v>
      </c>
      <c r="J2" s="3">
        <v>0</v>
      </c>
      <c r="K2" s="1">
        <v>0</v>
      </c>
      <c r="L2" s="1">
        <v>0</v>
      </c>
      <c r="M2" s="3">
        <v>0</v>
      </c>
      <c r="N2" s="3">
        <v>0</v>
      </c>
      <c r="O2" s="1">
        <v>0</v>
      </c>
      <c r="P2" s="1">
        <v>0</v>
      </c>
      <c r="Q2" s="3">
        <v>0</v>
      </c>
      <c r="R2" s="3">
        <v>0</v>
      </c>
      <c r="S2" s="1">
        <v>0</v>
      </c>
      <c r="T2" s="1">
        <v>0</v>
      </c>
      <c r="U2" s="3">
        <v>0</v>
      </c>
      <c r="V2" s="3">
        <v>0</v>
      </c>
      <c r="W2" s="1">
        <v>0</v>
      </c>
      <c r="X2" s="1">
        <v>0</v>
      </c>
      <c r="Y2" s="3">
        <v>0</v>
      </c>
      <c r="Z2" s="3">
        <v>0</v>
      </c>
    </row>
    <row r="3" spans="1:26" x14ac:dyDescent="0.25">
      <c r="A3">
        <v>1999</v>
      </c>
      <c r="B3" t="s">
        <v>27</v>
      </c>
      <c r="C3" s="1">
        <v>0</v>
      </c>
      <c r="D3" s="1">
        <v>0</v>
      </c>
      <c r="E3" s="3">
        <v>0</v>
      </c>
      <c r="F3" s="3">
        <v>0</v>
      </c>
      <c r="G3" s="1">
        <v>0</v>
      </c>
      <c r="H3" s="1">
        <v>0</v>
      </c>
      <c r="I3" s="3">
        <v>0</v>
      </c>
      <c r="J3" s="3">
        <v>0</v>
      </c>
      <c r="K3" s="1">
        <v>0</v>
      </c>
      <c r="L3" s="1">
        <v>0</v>
      </c>
      <c r="M3" s="3">
        <v>0</v>
      </c>
      <c r="N3" s="3">
        <v>0</v>
      </c>
      <c r="O3" s="1">
        <v>0</v>
      </c>
      <c r="P3" s="1">
        <v>0</v>
      </c>
      <c r="Q3" s="3">
        <v>0</v>
      </c>
      <c r="R3" s="3">
        <v>0</v>
      </c>
      <c r="S3" s="1">
        <v>0</v>
      </c>
      <c r="T3" s="1">
        <v>0</v>
      </c>
      <c r="U3" s="3">
        <v>0</v>
      </c>
      <c r="V3" s="3">
        <v>0</v>
      </c>
      <c r="W3" s="1">
        <v>0</v>
      </c>
      <c r="X3" s="1">
        <v>0</v>
      </c>
      <c r="Y3" s="3">
        <v>0</v>
      </c>
      <c r="Z3" s="3">
        <v>0</v>
      </c>
    </row>
    <row r="4" spans="1:26" x14ac:dyDescent="0.25">
      <c r="A4">
        <v>2000</v>
      </c>
      <c r="B4" t="s">
        <v>28</v>
      </c>
      <c r="C4" s="1">
        <v>0</v>
      </c>
      <c r="D4" s="1">
        <v>0</v>
      </c>
      <c r="E4" s="3">
        <v>0</v>
      </c>
      <c r="F4" s="3">
        <v>0</v>
      </c>
      <c r="G4" s="1">
        <v>0</v>
      </c>
      <c r="H4" s="1">
        <v>0</v>
      </c>
      <c r="I4" s="3">
        <v>4.4499749999999998E-2</v>
      </c>
      <c r="J4" s="3">
        <v>4.4499749999999998E-2</v>
      </c>
      <c r="K4" s="1">
        <v>0.42027542000000001</v>
      </c>
      <c r="L4" s="1">
        <v>0.42027542000000001</v>
      </c>
      <c r="M4" s="3">
        <v>0</v>
      </c>
      <c r="N4" s="3">
        <v>0</v>
      </c>
      <c r="O4" s="1">
        <v>0</v>
      </c>
      <c r="P4" s="1">
        <v>0</v>
      </c>
      <c r="Q4" s="3">
        <v>0</v>
      </c>
      <c r="R4" s="3">
        <v>0</v>
      </c>
      <c r="S4" s="1">
        <v>0</v>
      </c>
      <c r="T4" s="1">
        <v>0</v>
      </c>
      <c r="U4" s="3">
        <v>0</v>
      </c>
      <c r="V4" s="3">
        <v>0</v>
      </c>
      <c r="W4" s="1">
        <v>0</v>
      </c>
      <c r="X4" s="1">
        <v>0</v>
      </c>
      <c r="Y4" s="3">
        <v>0</v>
      </c>
      <c r="Z4" s="3">
        <v>0</v>
      </c>
    </row>
    <row r="5" spans="1:26" x14ac:dyDescent="0.25">
      <c r="A5">
        <v>2000</v>
      </c>
      <c r="B5" t="s">
        <v>29</v>
      </c>
      <c r="C5" s="1">
        <v>0</v>
      </c>
      <c r="D5" s="1">
        <v>0</v>
      </c>
      <c r="E5" s="3">
        <v>0</v>
      </c>
      <c r="F5" s="3">
        <v>0</v>
      </c>
      <c r="G5" s="1">
        <v>0</v>
      </c>
      <c r="H5" s="1">
        <v>0</v>
      </c>
      <c r="I5" s="3">
        <v>0</v>
      </c>
      <c r="J5" s="3">
        <v>0</v>
      </c>
      <c r="K5" s="4">
        <v>0</v>
      </c>
      <c r="L5" s="4">
        <v>0</v>
      </c>
      <c r="M5" s="3">
        <v>0</v>
      </c>
      <c r="N5" s="3">
        <v>0.47441677999999998</v>
      </c>
      <c r="O5" s="1">
        <v>0</v>
      </c>
      <c r="P5" s="1">
        <v>0</v>
      </c>
      <c r="Q5" s="3">
        <v>0</v>
      </c>
      <c r="R5" s="3">
        <v>0</v>
      </c>
      <c r="S5" s="1">
        <v>0</v>
      </c>
      <c r="T5" s="1">
        <v>0</v>
      </c>
      <c r="U5" s="3">
        <v>0</v>
      </c>
      <c r="V5" s="3">
        <v>0</v>
      </c>
      <c r="W5" s="1">
        <v>0</v>
      </c>
      <c r="X5" s="1">
        <v>0</v>
      </c>
      <c r="Y5" s="3">
        <v>0</v>
      </c>
      <c r="Z5" s="3">
        <v>0</v>
      </c>
    </row>
    <row r="6" spans="1:26" x14ac:dyDescent="0.25">
      <c r="A6">
        <v>2001</v>
      </c>
      <c r="B6" t="s">
        <v>30</v>
      </c>
      <c r="C6" s="1">
        <v>0</v>
      </c>
      <c r="D6" s="1">
        <v>0.22257688</v>
      </c>
      <c r="E6" s="3">
        <v>0</v>
      </c>
      <c r="F6" s="3">
        <v>0</v>
      </c>
      <c r="G6" s="1">
        <v>0</v>
      </c>
      <c r="H6" s="1">
        <v>0</v>
      </c>
      <c r="I6" s="3">
        <v>0</v>
      </c>
      <c r="J6" s="3">
        <v>4.8342490000000002E-2</v>
      </c>
      <c r="K6" s="1">
        <v>0</v>
      </c>
      <c r="L6" s="1">
        <v>4.9953909999999997E-2</v>
      </c>
      <c r="M6" s="3">
        <v>0</v>
      </c>
      <c r="N6" s="3">
        <v>0.75434425999999999</v>
      </c>
      <c r="O6" s="1">
        <v>0</v>
      </c>
      <c r="P6" s="1">
        <v>0</v>
      </c>
      <c r="Q6" s="3">
        <v>0</v>
      </c>
      <c r="R6" s="3">
        <v>0</v>
      </c>
      <c r="S6" s="1">
        <v>0</v>
      </c>
      <c r="T6" s="1">
        <v>0</v>
      </c>
      <c r="U6" s="3">
        <v>0</v>
      </c>
      <c r="V6" s="3">
        <v>0</v>
      </c>
      <c r="W6" s="1">
        <v>0</v>
      </c>
      <c r="X6" s="1">
        <v>4.0285410000000001E-2</v>
      </c>
      <c r="Y6" s="3">
        <v>0</v>
      </c>
      <c r="Z6" s="3">
        <v>0</v>
      </c>
    </row>
    <row r="7" spans="1:26" x14ac:dyDescent="0.25">
      <c r="A7">
        <v>2001</v>
      </c>
      <c r="B7" t="s">
        <v>31</v>
      </c>
      <c r="C7" s="1">
        <v>0</v>
      </c>
      <c r="D7" s="1">
        <v>0.13596325000000001</v>
      </c>
      <c r="E7" s="3">
        <v>0</v>
      </c>
      <c r="F7" s="3">
        <v>0</v>
      </c>
      <c r="G7" s="1">
        <v>0</v>
      </c>
      <c r="H7" s="1">
        <v>0</v>
      </c>
      <c r="I7" s="3">
        <v>0</v>
      </c>
      <c r="J7" s="3">
        <v>1.208562E-2</v>
      </c>
      <c r="K7" s="2">
        <v>1.208562E-2</v>
      </c>
      <c r="L7" s="2">
        <v>1.208562E-2</v>
      </c>
      <c r="M7" s="3">
        <v>0</v>
      </c>
      <c r="N7" s="3">
        <v>0.88527184000000003</v>
      </c>
      <c r="O7" s="1">
        <v>0</v>
      </c>
      <c r="P7" s="1">
        <v>0</v>
      </c>
      <c r="Q7" s="3">
        <v>0</v>
      </c>
      <c r="R7" s="3">
        <v>0</v>
      </c>
      <c r="S7" s="1">
        <v>0.16429609000000001</v>
      </c>
      <c r="T7" s="1">
        <v>0.16429609000000001</v>
      </c>
      <c r="U7" s="3">
        <v>0</v>
      </c>
      <c r="V7" s="3">
        <v>1.208562E-2</v>
      </c>
      <c r="W7" s="1">
        <v>0</v>
      </c>
      <c r="X7" s="1">
        <v>0</v>
      </c>
      <c r="Y7" s="3">
        <v>0.45752713</v>
      </c>
      <c r="Z7" s="3">
        <v>0.45752713</v>
      </c>
    </row>
    <row r="8" spans="1:26" x14ac:dyDescent="0.25">
      <c r="A8">
        <v>2002</v>
      </c>
      <c r="B8" t="s">
        <v>32</v>
      </c>
      <c r="C8" s="1">
        <v>6.0779430000000002E-2</v>
      </c>
      <c r="D8" s="1">
        <v>0.30194249000000001</v>
      </c>
      <c r="E8" s="3">
        <v>0</v>
      </c>
      <c r="F8" s="3">
        <v>0</v>
      </c>
      <c r="G8" s="1">
        <v>0</v>
      </c>
      <c r="H8" s="1">
        <v>0</v>
      </c>
      <c r="I8" s="3">
        <v>0</v>
      </c>
      <c r="J8" s="3">
        <v>0</v>
      </c>
      <c r="K8" s="1">
        <v>0</v>
      </c>
      <c r="L8" s="1">
        <v>0</v>
      </c>
      <c r="M8" s="3">
        <v>0</v>
      </c>
      <c r="N8" s="3">
        <v>0.45541523</v>
      </c>
      <c r="O8" s="1">
        <v>9.5223180000000004E-2</v>
      </c>
      <c r="P8" s="1">
        <v>9.5223180000000004E-2</v>
      </c>
      <c r="Q8" s="3">
        <v>0</v>
      </c>
      <c r="R8" s="3">
        <v>0</v>
      </c>
      <c r="S8" s="1">
        <v>0</v>
      </c>
      <c r="T8" s="1">
        <v>0</v>
      </c>
      <c r="U8" s="3">
        <v>0</v>
      </c>
      <c r="V8" s="3">
        <v>0</v>
      </c>
      <c r="W8" s="1">
        <v>5.4413250000000003E-2</v>
      </c>
      <c r="X8" s="1">
        <v>0.40074126999999998</v>
      </c>
      <c r="Y8" s="3">
        <v>5.4413250000000003E-2</v>
      </c>
      <c r="Z8" s="3">
        <v>0.30599671000000001</v>
      </c>
    </row>
    <row r="9" spans="1:26" x14ac:dyDescent="0.25">
      <c r="A9">
        <v>2002</v>
      </c>
      <c r="B9" t="s">
        <v>33</v>
      </c>
      <c r="C9" s="1">
        <v>0</v>
      </c>
      <c r="D9" s="1">
        <v>0.19251644000000001</v>
      </c>
      <c r="E9" s="3">
        <v>0</v>
      </c>
      <c r="F9" s="3">
        <v>0</v>
      </c>
      <c r="G9" s="1">
        <v>0</v>
      </c>
      <c r="H9" s="1">
        <v>0</v>
      </c>
      <c r="I9" s="3">
        <v>0</v>
      </c>
      <c r="J9" s="3">
        <v>0</v>
      </c>
      <c r="K9" s="1">
        <v>0</v>
      </c>
      <c r="L9" s="1">
        <v>0.22022462000000001</v>
      </c>
      <c r="M9" s="3">
        <v>0</v>
      </c>
      <c r="N9" s="3">
        <v>0.28773961999999997</v>
      </c>
      <c r="O9" s="1">
        <v>0</v>
      </c>
      <c r="P9" s="1">
        <v>0</v>
      </c>
      <c r="Q9" s="3">
        <v>0</v>
      </c>
      <c r="R9" s="3">
        <v>0</v>
      </c>
      <c r="S9" s="1">
        <v>0</v>
      </c>
      <c r="T9" s="1">
        <v>0</v>
      </c>
      <c r="U9" s="3">
        <v>0</v>
      </c>
      <c r="V9" s="3">
        <v>0</v>
      </c>
      <c r="W9" s="1">
        <v>0</v>
      </c>
      <c r="X9" s="1">
        <v>0.76937807000000002</v>
      </c>
      <c r="Y9" s="3">
        <v>0</v>
      </c>
      <c r="Z9" s="3">
        <v>0.76937807000000002</v>
      </c>
    </row>
    <row r="10" spans="1:26" x14ac:dyDescent="0.25">
      <c r="A10">
        <v>2003</v>
      </c>
      <c r="B10" t="s">
        <v>34</v>
      </c>
      <c r="C10" s="1">
        <v>0</v>
      </c>
      <c r="D10" s="1">
        <v>0.38584547000000002</v>
      </c>
      <c r="E10" s="3">
        <v>0</v>
      </c>
      <c r="F10" s="3">
        <v>0</v>
      </c>
      <c r="G10" s="1">
        <v>0</v>
      </c>
      <c r="H10" s="1">
        <v>0</v>
      </c>
      <c r="I10" s="3">
        <v>0</v>
      </c>
      <c r="J10" s="3">
        <v>5.8350900000000002E-3</v>
      </c>
      <c r="K10" s="1">
        <v>0</v>
      </c>
      <c r="L10" s="1">
        <v>0</v>
      </c>
      <c r="M10" s="3">
        <v>0</v>
      </c>
      <c r="N10" s="3">
        <v>0.29758979000000002</v>
      </c>
      <c r="O10" s="1">
        <v>0</v>
      </c>
      <c r="P10" s="1">
        <v>0</v>
      </c>
      <c r="Q10" s="3">
        <v>0</v>
      </c>
      <c r="R10" s="3">
        <v>0</v>
      </c>
      <c r="S10" s="1">
        <v>0</v>
      </c>
      <c r="T10" s="1">
        <v>0</v>
      </c>
      <c r="U10" s="3">
        <v>0</v>
      </c>
      <c r="V10" s="3">
        <v>0</v>
      </c>
      <c r="W10" s="4">
        <v>1.0220962</v>
      </c>
      <c r="X10" s="4">
        <v>1.7513595</v>
      </c>
      <c r="Y10" s="4">
        <v>1.0220962</v>
      </c>
      <c r="Z10" s="4">
        <v>1.7513595</v>
      </c>
    </row>
    <row r="11" spans="1:26" x14ac:dyDescent="0.25">
      <c r="A11">
        <v>2003</v>
      </c>
      <c r="B11" t="s">
        <v>35</v>
      </c>
      <c r="C11" s="1">
        <v>0</v>
      </c>
      <c r="D11" s="1">
        <v>0.94408711999999995</v>
      </c>
      <c r="E11" s="3">
        <v>0</v>
      </c>
      <c r="F11" s="3">
        <v>1.9839320000000001E-2</v>
      </c>
      <c r="G11" s="1">
        <v>0</v>
      </c>
      <c r="H11" s="1">
        <v>0.58400954999999999</v>
      </c>
      <c r="I11" s="3">
        <v>5.0015099999999998E-3</v>
      </c>
      <c r="J11" s="3">
        <v>1.375415E-2</v>
      </c>
      <c r="K11" s="1">
        <v>0</v>
      </c>
      <c r="L11" s="1">
        <v>0</v>
      </c>
      <c r="M11" s="3">
        <v>0</v>
      </c>
      <c r="N11" s="3">
        <v>0.32190268</v>
      </c>
      <c r="O11" s="1">
        <v>0</v>
      </c>
      <c r="P11" s="1">
        <v>0</v>
      </c>
      <c r="Q11" s="3">
        <v>0</v>
      </c>
      <c r="R11" s="3">
        <v>0</v>
      </c>
      <c r="S11" s="1">
        <v>0</v>
      </c>
      <c r="T11" s="1">
        <v>0</v>
      </c>
      <c r="U11" s="3">
        <v>0</v>
      </c>
      <c r="V11" s="3">
        <v>0</v>
      </c>
      <c r="W11" s="2">
        <v>1.4119564</v>
      </c>
      <c r="X11" s="2">
        <v>1.9378841</v>
      </c>
      <c r="Y11" s="2">
        <v>1.4119564</v>
      </c>
      <c r="Z11" s="2">
        <v>1.9425522</v>
      </c>
    </row>
    <row r="12" spans="1:26" x14ac:dyDescent="0.25">
      <c r="A12">
        <v>2004</v>
      </c>
      <c r="B12" t="s">
        <v>36</v>
      </c>
      <c r="C12" s="4">
        <v>2.2426122999999998</v>
      </c>
      <c r="D12" s="4">
        <v>2.4915390999999998</v>
      </c>
      <c r="E12" s="3">
        <v>0.24135491000000001</v>
      </c>
      <c r="F12" s="3">
        <v>0.48270981000000002</v>
      </c>
      <c r="G12" s="4">
        <v>0</v>
      </c>
      <c r="H12" s="4">
        <v>0.31071908999999998</v>
      </c>
      <c r="I12" s="3">
        <v>4.8676600000000002E-3</v>
      </c>
      <c r="J12" s="3">
        <v>4.8676600000000002E-3</v>
      </c>
      <c r="K12" s="1">
        <v>0</v>
      </c>
      <c r="L12" s="1">
        <v>0</v>
      </c>
      <c r="M12" s="3">
        <v>0</v>
      </c>
      <c r="N12" s="3">
        <v>0.24135491000000001</v>
      </c>
      <c r="O12" s="4">
        <v>6.6632880000000005E-2</v>
      </c>
      <c r="P12" s="4">
        <v>0.30798778999999998</v>
      </c>
      <c r="Q12" s="3">
        <v>0</v>
      </c>
      <c r="R12" s="3">
        <v>0</v>
      </c>
      <c r="S12" s="1">
        <v>0</v>
      </c>
      <c r="T12" s="1">
        <v>0</v>
      </c>
      <c r="U12" s="3">
        <v>0</v>
      </c>
      <c r="V12" s="3">
        <v>0</v>
      </c>
      <c r="W12" s="1">
        <v>0.36479018000000002</v>
      </c>
      <c r="X12" s="1">
        <v>0.60614508</v>
      </c>
      <c r="Y12" s="3">
        <v>0.36479018000000002</v>
      </c>
      <c r="Z12" s="3">
        <v>0.60614508</v>
      </c>
    </row>
    <row r="13" spans="1:26" x14ac:dyDescent="0.25">
      <c r="A13">
        <v>2004</v>
      </c>
      <c r="B13" t="s">
        <v>37</v>
      </c>
      <c r="C13" s="2">
        <v>0.96979124999999999</v>
      </c>
      <c r="D13" s="2">
        <v>1.4733505</v>
      </c>
      <c r="E13" s="4">
        <v>0.16090326999999999</v>
      </c>
      <c r="F13" s="4">
        <v>0.34298708999999999</v>
      </c>
      <c r="G13" s="2">
        <v>0</v>
      </c>
      <c r="H13" s="2">
        <v>0.15901029</v>
      </c>
      <c r="I13" s="3">
        <v>0</v>
      </c>
      <c r="J13" s="3">
        <v>5.6789400000000004E-3</v>
      </c>
      <c r="K13" s="1">
        <v>0</v>
      </c>
      <c r="L13" s="1">
        <v>0</v>
      </c>
      <c r="M13" s="3">
        <v>0</v>
      </c>
      <c r="N13" s="3">
        <v>0.16090326999999999</v>
      </c>
      <c r="O13" s="2">
        <v>0.15129540999999999</v>
      </c>
      <c r="P13" s="2">
        <v>0.31219868000000001</v>
      </c>
      <c r="Q13" s="3">
        <v>0</v>
      </c>
      <c r="R13" s="3">
        <v>0</v>
      </c>
      <c r="S13" s="1">
        <v>0</v>
      </c>
      <c r="T13" s="1">
        <v>0</v>
      </c>
      <c r="U13" s="3">
        <v>0</v>
      </c>
      <c r="V13" s="3">
        <v>0</v>
      </c>
      <c r="W13" s="1">
        <v>1.0440168999999999</v>
      </c>
      <c r="X13" s="1">
        <v>1.0440168999999999</v>
      </c>
      <c r="Y13" s="3">
        <v>0.83503198999999995</v>
      </c>
      <c r="Z13" s="3">
        <v>0.99593525999999999</v>
      </c>
    </row>
    <row r="14" spans="1:26" x14ac:dyDescent="0.25">
      <c r="A14">
        <v>2005</v>
      </c>
      <c r="B14" t="s">
        <v>38</v>
      </c>
      <c r="C14" s="1">
        <v>5.7219840000000001E-2</v>
      </c>
      <c r="D14" s="1">
        <v>0.30939060000000002</v>
      </c>
      <c r="E14" s="2">
        <v>0</v>
      </c>
      <c r="F14" s="2">
        <v>0.20081962</v>
      </c>
      <c r="G14" s="2">
        <v>2.7037879</v>
      </c>
      <c r="H14" s="2">
        <v>3.3215167000000001</v>
      </c>
      <c r="I14" s="3">
        <v>0</v>
      </c>
      <c r="J14" s="3">
        <v>0</v>
      </c>
      <c r="K14" s="1">
        <v>0</v>
      </c>
      <c r="L14" s="1">
        <v>0</v>
      </c>
      <c r="M14" s="3">
        <v>0</v>
      </c>
      <c r="N14" s="3">
        <v>0.18614786999999999</v>
      </c>
      <c r="O14" s="1">
        <v>5.7219840000000001E-2</v>
      </c>
      <c r="P14" s="1">
        <v>0.24336770999999999</v>
      </c>
      <c r="Q14" s="3">
        <v>0</v>
      </c>
      <c r="R14" s="3">
        <v>0.25217075999999999</v>
      </c>
      <c r="S14" s="1">
        <v>0</v>
      </c>
      <c r="T14" s="1">
        <v>6.6022890000000001E-2</v>
      </c>
      <c r="U14" s="3">
        <v>0</v>
      </c>
      <c r="V14" s="3">
        <v>0</v>
      </c>
      <c r="W14" s="1">
        <v>5.7219840000000001E-2</v>
      </c>
      <c r="X14" s="1">
        <v>5.7219840000000001E-2</v>
      </c>
      <c r="Y14" s="3">
        <v>5.7219840000000001E-2</v>
      </c>
      <c r="Z14" s="3">
        <v>0.24336770999999999</v>
      </c>
    </row>
    <row r="15" spans="1:26" x14ac:dyDescent="0.25">
      <c r="A15">
        <v>2005</v>
      </c>
      <c r="B15" t="s">
        <v>39</v>
      </c>
      <c r="C15" s="1">
        <v>0</v>
      </c>
      <c r="D15" s="1">
        <v>0.23152027</v>
      </c>
      <c r="E15" s="2">
        <v>2.3383109999999999E-2</v>
      </c>
      <c r="F15" s="2">
        <v>5.6834700000000002E-2</v>
      </c>
      <c r="G15" s="2">
        <v>4.5661524</v>
      </c>
      <c r="H15" s="2">
        <v>5.5230413</v>
      </c>
      <c r="I15" s="3">
        <v>0</v>
      </c>
      <c r="J15" s="3">
        <v>0.16780818</v>
      </c>
      <c r="K15" s="1">
        <v>0</v>
      </c>
      <c r="L15" s="1">
        <v>0</v>
      </c>
      <c r="M15" s="3">
        <v>9.8542000000000009E-4</v>
      </c>
      <c r="N15" s="3">
        <v>1.0510638000000001</v>
      </c>
      <c r="O15" s="1">
        <v>0</v>
      </c>
      <c r="P15" s="1">
        <v>0</v>
      </c>
      <c r="Q15" s="3">
        <v>0</v>
      </c>
      <c r="R15" s="3">
        <v>1.1003809999999999E-2</v>
      </c>
      <c r="S15" s="1">
        <v>0</v>
      </c>
      <c r="T15" s="1">
        <v>0</v>
      </c>
      <c r="U15" s="3">
        <v>0.14488355999999999</v>
      </c>
      <c r="V15" s="3">
        <v>0.14488355999999999</v>
      </c>
      <c r="W15" s="1">
        <v>0.78924863000000001</v>
      </c>
      <c r="X15" s="1">
        <v>0.85527151999999995</v>
      </c>
      <c r="Y15" s="3">
        <v>2.3383109999999999E-2</v>
      </c>
      <c r="Z15" s="3">
        <v>2.3383109999999999E-2</v>
      </c>
    </row>
    <row r="16" spans="1:26" x14ac:dyDescent="0.25">
      <c r="A16">
        <v>2006</v>
      </c>
      <c r="B16" t="s">
        <v>40</v>
      </c>
      <c r="C16" s="1">
        <v>0</v>
      </c>
      <c r="D16" s="1">
        <v>0.26527937000000001</v>
      </c>
      <c r="E16" s="3">
        <v>0</v>
      </c>
      <c r="F16" s="3">
        <v>0.17987276999999999</v>
      </c>
      <c r="G16" s="1">
        <v>0.89418123999999999</v>
      </c>
      <c r="H16" s="1">
        <v>1.1416675999999999</v>
      </c>
      <c r="I16" s="3">
        <v>8.0068689999999998E-2</v>
      </c>
      <c r="J16" s="3">
        <v>9.074451E-2</v>
      </c>
      <c r="K16" s="1">
        <v>0</v>
      </c>
      <c r="L16" s="1">
        <v>0</v>
      </c>
      <c r="M16" s="3">
        <v>0</v>
      </c>
      <c r="N16" s="3">
        <v>0.82492805999999996</v>
      </c>
      <c r="O16" s="1">
        <v>0.16581577</v>
      </c>
      <c r="P16" s="1">
        <v>0.34568853999999999</v>
      </c>
      <c r="Q16" s="4">
        <v>0.55842778000000004</v>
      </c>
      <c r="R16" s="4">
        <v>0.79692052999999996</v>
      </c>
      <c r="S16" s="1">
        <v>0</v>
      </c>
      <c r="T16" s="1">
        <v>0</v>
      </c>
      <c r="U16" s="4">
        <v>0</v>
      </c>
      <c r="V16" s="4">
        <v>0.61963584000000005</v>
      </c>
      <c r="W16" s="1">
        <v>0.55842778000000004</v>
      </c>
      <c r="X16" s="1">
        <v>0.73830055000000006</v>
      </c>
      <c r="Y16" s="3">
        <v>0</v>
      </c>
      <c r="Z16" s="3">
        <v>0.2384291</v>
      </c>
    </row>
    <row r="17" spans="1:26" x14ac:dyDescent="0.25">
      <c r="A17">
        <v>2006</v>
      </c>
      <c r="B17" t="s">
        <v>41</v>
      </c>
      <c r="C17" s="1">
        <v>0.82014226999999995</v>
      </c>
      <c r="D17" s="1">
        <v>2.1706474999999998</v>
      </c>
      <c r="E17" s="3">
        <v>1.4669607</v>
      </c>
      <c r="F17" s="3">
        <v>1.8564434999999999</v>
      </c>
      <c r="G17" s="1">
        <v>4.0945041</v>
      </c>
      <c r="H17" s="1">
        <v>4.8280424000000002</v>
      </c>
      <c r="I17" s="4">
        <v>2.1536407999999998</v>
      </c>
      <c r="J17" s="4">
        <v>5.4128704000000001</v>
      </c>
      <c r="K17" s="1">
        <v>0</v>
      </c>
      <c r="L17" s="1">
        <v>2.5305660000000001E-2</v>
      </c>
      <c r="M17" s="3">
        <v>1.52512E-3</v>
      </c>
      <c r="N17" s="3">
        <v>9.9444090999999997</v>
      </c>
      <c r="O17" s="1">
        <v>0.84400023999999996</v>
      </c>
      <c r="P17" s="1">
        <v>1.0527374</v>
      </c>
      <c r="Q17" s="2">
        <v>6.6003689000000003</v>
      </c>
      <c r="R17" s="2">
        <v>8.6506539</v>
      </c>
      <c r="S17" s="1">
        <v>0</v>
      </c>
      <c r="T17" s="1">
        <v>1.7905454999999999</v>
      </c>
      <c r="U17" s="3">
        <v>4.0562110000000002</v>
      </c>
      <c r="V17" s="3">
        <v>10.588967</v>
      </c>
      <c r="W17" s="1">
        <v>1.4781645000000001</v>
      </c>
      <c r="X17" s="1">
        <v>1.6441983</v>
      </c>
      <c r="Y17" s="3">
        <v>0.45038636999999998</v>
      </c>
      <c r="Z17" s="3">
        <v>1.1738634999999999</v>
      </c>
    </row>
    <row r="18" spans="1:26" x14ac:dyDescent="0.25">
      <c r="A18">
        <v>2007</v>
      </c>
      <c r="B18" t="s">
        <v>42</v>
      </c>
      <c r="C18" s="1">
        <v>1.039907E-2</v>
      </c>
      <c r="D18" s="1">
        <v>0.95111619999999997</v>
      </c>
      <c r="E18" s="3">
        <v>0</v>
      </c>
      <c r="F18" s="3">
        <v>2.2652640000000002E-2</v>
      </c>
      <c r="G18" s="1">
        <v>1.3918083999999999</v>
      </c>
      <c r="H18" s="1">
        <v>2.1637966</v>
      </c>
      <c r="I18" s="3">
        <v>0.26889025999999999</v>
      </c>
      <c r="J18" s="3">
        <v>6.9642548</v>
      </c>
      <c r="K18" s="1">
        <v>0.44433272000000001</v>
      </c>
      <c r="L18" s="1">
        <v>0.46513085999999998</v>
      </c>
      <c r="M18" s="4">
        <v>9.6489367000000001</v>
      </c>
      <c r="N18" s="4">
        <v>26.577400000000001</v>
      </c>
      <c r="O18" s="1">
        <v>0</v>
      </c>
      <c r="P18" s="1">
        <v>0</v>
      </c>
      <c r="Q18" s="3">
        <v>0</v>
      </c>
      <c r="R18" s="3">
        <v>0.16703508</v>
      </c>
      <c r="S18" s="4">
        <v>2.079814E-2</v>
      </c>
      <c r="T18" s="4">
        <v>12.819302</v>
      </c>
      <c r="U18" s="3">
        <v>0</v>
      </c>
      <c r="V18" s="3">
        <v>12.894558999999999</v>
      </c>
      <c r="W18" s="1">
        <v>2.0798100000000001E-3</v>
      </c>
      <c r="X18" s="1">
        <v>2.0798100000000001E-3</v>
      </c>
      <c r="Y18" s="3">
        <v>2.6178743999999998</v>
      </c>
      <c r="Z18" s="3">
        <v>3.2446983999999999</v>
      </c>
    </row>
    <row r="19" spans="1:26" x14ac:dyDescent="0.25">
      <c r="A19">
        <v>2007</v>
      </c>
      <c r="B19" t="s">
        <v>43</v>
      </c>
      <c r="C19" s="1">
        <v>5.1995350000000003E-2</v>
      </c>
      <c r="D19" s="1">
        <v>0.26482967000000002</v>
      </c>
      <c r="E19" s="3">
        <v>0</v>
      </c>
      <c r="F19" s="3">
        <v>2.2184679999999998E-2</v>
      </c>
      <c r="G19" s="1">
        <v>0.13643580999999999</v>
      </c>
      <c r="H19" s="1">
        <v>0.36003698000000001</v>
      </c>
      <c r="I19" s="3">
        <v>0</v>
      </c>
      <c r="J19" s="3">
        <v>5.3481414999999997</v>
      </c>
      <c r="K19" s="1">
        <v>2.4177839999999999E-2</v>
      </c>
      <c r="L19" s="1">
        <v>0.29455367999999998</v>
      </c>
      <c r="M19" s="3">
        <v>9.6734288999999993</v>
      </c>
      <c r="N19" s="3">
        <v>25.192253999999998</v>
      </c>
      <c r="O19" s="1">
        <v>0</v>
      </c>
      <c r="P19" s="1">
        <v>0</v>
      </c>
      <c r="Q19" s="3">
        <v>0</v>
      </c>
      <c r="R19" s="3">
        <v>0.78339667999999996</v>
      </c>
      <c r="S19" s="1">
        <v>0</v>
      </c>
      <c r="T19" s="1">
        <v>7.6251492000000001</v>
      </c>
      <c r="U19" s="2">
        <v>10.125154999999999</v>
      </c>
      <c r="V19" s="2">
        <v>16.923999999999999</v>
      </c>
      <c r="W19" s="1">
        <v>0</v>
      </c>
      <c r="X19" s="1">
        <v>0</v>
      </c>
      <c r="Y19" s="3">
        <v>2.6653769</v>
      </c>
      <c r="Z19" s="3">
        <v>3.0930442</v>
      </c>
    </row>
    <row r="20" spans="1:26" x14ac:dyDescent="0.25">
      <c r="A20">
        <v>2008</v>
      </c>
      <c r="B20" t="s">
        <v>44</v>
      </c>
      <c r="C20" s="1">
        <v>5.0994999999999999E-3</v>
      </c>
      <c r="D20" s="1">
        <v>0.45707952000000002</v>
      </c>
      <c r="E20" s="3">
        <v>0</v>
      </c>
      <c r="F20" s="3">
        <v>8.8500200000000001E-3</v>
      </c>
      <c r="G20" s="1">
        <v>9.7910500000000008E-3</v>
      </c>
      <c r="H20" s="1">
        <v>0.34523100000000001</v>
      </c>
      <c r="I20" s="3">
        <v>2.0944246</v>
      </c>
      <c r="J20" s="3">
        <v>7.9704037000000003</v>
      </c>
      <c r="K20" s="1">
        <v>0.17083334999999999</v>
      </c>
      <c r="L20" s="1">
        <v>0.29322142000000001</v>
      </c>
      <c r="M20" s="3">
        <v>7.2855881</v>
      </c>
      <c r="N20" s="3">
        <v>17.237044000000001</v>
      </c>
      <c r="O20" s="1">
        <v>0.2226783</v>
      </c>
      <c r="P20" s="1">
        <v>0.2226783</v>
      </c>
      <c r="Q20" s="3">
        <v>0.13131219999999999</v>
      </c>
      <c r="R20" s="3">
        <v>0.13131219999999999</v>
      </c>
      <c r="S20" s="1">
        <v>0</v>
      </c>
      <c r="T20" s="1">
        <v>5.2293623</v>
      </c>
      <c r="U20" s="3">
        <v>1.3654063000000001</v>
      </c>
      <c r="V20" s="3">
        <v>4.0103004000000002</v>
      </c>
      <c r="W20" s="1">
        <v>1.69983E-3</v>
      </c>
      <c r="X20" s="1">
        <v>0.13326700999999999</v>
      </c>
      <c r="Y20" s="3">
        <v>1.6685493</v>
      </c>
      <c r="Z20" s="3">
        <v>1.9399245000000001</v>
      </c>
    </row>
    <row r="21" spans="1:26" x14ac:dyDescent="0.25">
      <c r="A21">
        <v>2008</v>
      </c>
      <c r="B21" t="s">
        <v>45</v>
      </c>
      <c r="C21" s="1">
        <v>0.16711638000000001</v>
      </c>
      <c r="D21" s="1">
        <v>0.89009539999999998</v>
      </c>
      <c r="E21" s="3">
        <v>0</v>
      </c>
      <c r="F21" s="3">
        <v>1.288712E-2</v>
      </c>
      <c r="G21" s="1">
        <v>9.1791049999999999E-2</v>
      </c>
      <c r="H21" s="1">
        <v>0.22311391999999999</v>
      </c>
      <c r="I21" s="3">
        <v>3.7815571000000001</v>
      </c>
      <c r="J21" s="3">
        <v>9.6518970999999993</v>
      </c>
      <c r="K21" s="1">
        <v>0.15808459</v>
      </c>
      <c r="L21" s="1">
        <v>0.17691353000000001</v>
      </c>
      <c r="M21" s="3">
        <v>7.4954695999999998</v>
      </c>
      <c r="N21" s="3">
        <v>18.809187000000001</v>
      </c>
      <c r="O21" s="1">
        <v>0.13088723999999999</v>
      </c>
      <c r="P21" s="1">
        <v>0.13088723999999999</v>
      </c>
      <c r="Q21" s="3">
        <v>0.14944257</v>
      </c>
      <c r="R21" s="3">
        <v>0.14944257</v>
      </c>
      <c r="S21" s="1">
        <v>1.5690780000000001E-2</v>
      </c>
      <c r="T21" s="1">
        <v>6.4097619999999997</v>
      </c>
      <c r="U21" s="3">
        <v>1.0884229999999999</v>
      </c>
      <c r="V21" s="3">
        <v>4.2061270000000004</v>
      </c>
      <c r="W21" s="1">
        <v>2.0398E-3</v>
      </c>
      <c r="X21" s="1">
        <v>0.28251246000000002</v>
      </c>
      <c r="Y21" s="3">
        <v>2.0137247</v>
      </c>
      <c r="Z21" s="3">
        <v>2.3394927999999999</v>
      </c>
    </row>
    <row r="22" spans="1:26" x14ac:dyDescent="0.25">
      <c r="A22">
        <v>2008</v>
      </c>
      <c r="B22" t="s">
        <v>46</v>
      </c>
      <c r="C22" s="1">
        <v>5.0994999999999999E-3</v>
      </c>
      <c r="D22" s="1">
        <v>0.62892572999999996</v>
      </c>
      <c r="E22" s="3">
        <v>0</v>
      </c>
      <c r="F22" s="3">
        <v>9.9919699999999993E-3</v>
      </c>
      <c r="G22" s="1">
        <v>0</v>
      </c>
      <c r="H22" s="1">
        <v>0.39686695</v>
      </c>
      <c r="I22" s="3">
        <v>3.4789818000000001</v>
      </c>
      <c r="J22" s="3">
        <v>9.6744561000000004</v>
      </c>
      <c r="K22" s="1">
        <v>0.19378111000000001</v>
      </c>
      <c r="L22" s="1">
        <v>0.47318747</v>
      </c>
      <c r="M22" s="3">
        <v>5.2535039000000001</v>
      </c>
      <c r="N22" s="3">
        <v>17.04684</v>
      </c>
      <c r="O22" s="1">
        <v>3.5696520000000002E-2</v>
      </c>
      <c r="P22" s="1">
        <v>3.5696520000000002E-2</v>
      </c>
      <c r="Q22" s="3">
        <v>4.032521E-2</v>
      </c>
      <c r="R22" s="3">
        <v>4.032521E-2</v>
      </c>
      <c r="S22" s="1">
        <v>4.0796020000000002E-2</v>
      </c>
      <c r="T22" s="1">
        <v>6.4063471999999999</v>
      </c>
      <c r="U22" s="3">
        <v>0.75951983000000001</v>
      </c>
      <c r="V22" s="3">
        <v>3.5783209999999999</v>
      </c>
      <c r="W22" s="1">
        <v>2.0398E-3</v>
      </c>
      <c r="X22" s="1">
        <v>0.20398011999999999</v>
      </c>
      <c r="Y22" s="3">
        <v>1.3622786</v>
      </c>
      <c r="Z22" s="3">
        <v>1.3724776000000001</v>
      </c>
    </row>
    <row r="23" spans="1:26" x14ac:dyDescent="0.25">
      <c r="A23">
        <v>2008</v>
      </c>
      <c r="B23" t="s">
        <v>47</v>
      </c>
      <c r="C23" s="1">
        <v>5.0994999999999999E-3</v>
      </c>
      <c r="D23" s="1">
        <v>0.36127083999999998</v>
      </c>
      <c r="E23" s="3">
        <v>0</v>
      </c>
      <c r="F23" s="3">
        <v>1.0664420000000001E-2</v>
      </c>
      <c r="G23" s="1">
        <v>0</v>
      </c>
      <c r="H23" s="1">
        <v>0.25692996000000001</v>
      </c>
      <c r="I23" s="3">
        <v>2.9798543</v>
      </c>
      <c r="J23" s="3">
        <v>8.4773984999999996</v>
      </c>
      <c r="K23" s="1">
        <v>0.11728856999999999</v>
      </c>
      <c r="L23" s="1">
        <v>0.23620727999999999</v>
      </c>
      <c r="M23" s="3">
        <v>3.1615286999999999</v>
      </c>
      <c r="N23" s="3">
        <v>13.834021999999999</v>
      </c>
      <c r="O23" s="1">
        <v>0</v>
      </c>
      <c r="P23" s="1">
        <v>0</v>
      </c>
      <c r="Q23" s="3">
        <v>5.5401510000000001E-2</v>
      </c>
      <c r="R23" s="3">
        <v>5.5401510000000001E-2</v>
      </c>
      <c r="S23" s="1">
        <v>1.098354E-2</v>
      </c>
      <c r="T23" s="1">
        <v>5.3129755000000003</v>
      </c>
      <c r="U23" s="3">
        <v>0.49083268000000002</v>
      </c>
      <c r="V23" s="3">
        <v>3.7097552999999999</v>
      </c>
      <c r="W23" s="1">
        <v>2.0398E-3</v>
      </c>
      <c r="X23" s="1">
        <v>0.20805972</v>
      </c>
      <c r="Y23" s="3">
        <v>0.78011761000000002</v>
      </c>
      <c r="Z23" s="3">
        <v>0.78740261</v>
      </c>
    </row>
    <row r="24" spans="1:26" x14ac:dyDescent="0.25">
      <c r="A24">
        <v>2009</v>
      </c>
      <c r="B24" t="s">
        <v>48</v>
      </c>
      <c r="C24" s="1">
        <v>5.06107E-3</v>
      </c>
      <c r="D24" s="1">
        <v>0.96815600999999996</v>
      </c>
      <c r="E24" s="3">
        <v>0</v>
      </c>
      <c r="F24" s="3">
        <v>1.3592679999999999E-2</v>
      </c>
      <c r="G24" s="1">
        <v>0</v>
      </c>
      <c r="H24" s="1">
        <v>0.10358318</v>
      </c>
      <c r="I24" s="3">
        <v>3.5427470000000003E-2</v>
      </c>
      <c r="J24" s="3">
        <v>3.2432013999999998</v>
      </c>
      <c r="K24" s="1">
        <v>0.72797544999999997</v>
      </c>
      <c r="L24" s="1">
        <v>0.72797544999999997</v>
      </c>
      <c r="M24" s="3">
        <v>7.6253420000000002E-2</v>
      </c>
      <c r="N24" s="3">
        <v>8.8469773000000007</v>
      </c>
      <c r="O24" s="1">
        <v>0</v>
      </c>
      <c r="P24" s="1">
        <v>0</v>
      </c>
      <c r="Q24" s="3">
        <v>0</v>
      </c>
      <c r="R24" s="3">
        <v>0</v>
      </c>
      <c r="S24" s="1">
        <v>0</v>
      </c>
      <c r="T24" s="1">
        <v>5.4837385000000003</v>
      </c>
      <c r="U24" s="3">
        <v>0</v>
      </c>
      <c r="V24" s="3">
        <v>2.6495492999999999</v>
      </c>
      <c r="W24" s="1">
        <v>2.0244299999999998E-3</v>
      </c>
      <c r="X24" s="1">
        <v>2.2268699999999999E-2</v>
      </c>
      <c r="Y24" s="3">
        <v>0</v>
      </c>
      <c r="Z24" s="3">
        <v>2.2268699999999999E-2</v>
      </c>
    </row>
    <row r="25" spans="1:26" x14ac:dyDescent="0.25">
      <c r="A25">
        <v>2009</v>
      </c>
      <c r="B25" t="s">
        <v>49</v>
      </c>
      <c r="C25" s="1">
        <v>5.06107E-3</v>
      </c>
      <c r="D25" s="1">
        <v>1.1782271</v>
      </c>
      <c r="E25" s="3">
        <v>0</v>
      </c>
      <c r="F25" s="3">
        <v>2.415546E-2</v>
      </c>
      <c r="G25" s="1">
        <v>1.3799844000000001</v>
      </c>
      <c r="H25" s="1">
        <v>1.5256755</v>
      </c>
      <c r="I25" s="3">
        <v>3.5427470000000003E-2</v>
      </c>
      <c r="J25" s="3">
        <v>4.6278860000000002</v>
      </c>
      <c r="K25" s="1">
        <v>0.59153405000000003</v>
      </c>
      <c r="L25" s="1">
        <v>0.59659510999999998</v>
      </c>
      <c r="M25" s="3">
        <v>3.9138920000000001E-2</v>
      </c>
      <c r="N25" s="3">
        <v>9.2452833000000005</v>
      </c>
      <c r="O25" s="1">
        <v>0</v>
      </c>
      <c r="P25" s="1">
        <v>0</v>
      </c>
      <c r="Q25" s="3">
        <v>0</v>
      </c>
      <c r="R25" s="3">
        <v>0</v>
      </c>
      <c r="S25" s="1">
        <v>0</v>
      </c>
      <c r="T25" s="1">
        <v>6.0416895999999998</v>
      </c>
      <c r="U25" s="3">
        <v>0</v>
      </c>
      <c r="V25" s="3">
        <v>1.7801156</v>
      </c>
      <c r="W25" s="1">
        <v>3.2390830000000002E-2</v>
      </c>
      <c r="X25" s="1">
        <v>3.2390830000000002E-2</v>
      </c>
      <c r="Y25" s="3">
        <v>9.1496100000000007E-3</v>
      </c>
      <c r="Z25" s="3">
        <v>0.20561104999999999</v>
      </c>
    </row>
    <row r="26" spans="1:26" x14ac:dyDescent="0.25">
      <c r="A26">
        <v>2009</v>
      </c>
      <c r="B26" t="s">
        <v>50</v>
      </c>
      <c r="C26" s="1">
        <v>5.06107E-3</v>
      </c>
      <c r="D26" s="1">
        <v>1.1394105000000001</v>
      </c>
      <c r="E26" s="3">
        <v>0</v>
      </c>
      <c r="F26" s="3">
        <v>1.9051209999999999E-2</v>
      </c>
      <c r="G26" s="1">
        <v>2.1862292999999999</v>
      </c>
      <c r="H26" s="1">
        <v>2.3514051999999999</v>
      </c>
      <c r="I26" s="3">
        <v>4.4284339999999998E-2</v>
      </c>
      <c r="J26" s="3">
        <v>2.9967488000000002</v>
      </c>
      <c r="K26" s="1">
        <v>1.1259047</v>
      </c>
      <c r="L26" s="1">
        <v>1.1292788</v>
      </c>
      <c r="M26" s="3">
        <v>9.5283030000000005E-2</v>
      </c>
      <c r="N26" s="3">
        <v>8.1207036000000006</v>
      </c>
      <c r="O26" s="1">
        <v>0</v>
      </c>
      <c r="P26" s="1">
        <v>6.1998079999999997E-2</v>
      </c>
      <c r="Q26" s="3">
        <v>0</v>
      </c>
      <c r="R26" s="3">
        <v>0</v>
      </c>
      <c r="S26" s="1">
        <v>0.94312724000000003</v>
      </c>
      <c r="T26" s="1">
        <v>5.9853725000000004</v>
      </c>
      <c r="U26" s="3">
        <v>0.45549606999999998</v>
      </c>
      <c r="V26" s="3">
        <v>1.4516640000000001</v>
      </c>
      <c r="W26" s="1">
        <v>3.8842300000000003E-2</v>
      </c>
      <c r="X26" s="1">
        <v>5.079123E-2</v>
      </c>
      <c r="Y26" s="3">
        <v>7.4229000000000005E-4</v>
      </c>
      <c r="Z26" s="3">
        <v>0.46677020000000002</v>
      </c>
    </row>
    <row r="27" spans="1:26" x14ac:dyDescent="0.25">
      <c r="A27">
        <v>2009</v>
      </c>
      <c r="B27" t="s">
        <v>51</v>
      </c>
      <c r="C27" s="1">
        <v>2.5305339999999999E-2</v>
      </c>
      <c r="D27" s="1">
        <v>1.2198266</v>
      </c>
      <c r="E27" s="3">
        <v>0</v>
      </c>
      <c r="F27" s="3">
        <v>3.2130359999999997E-2</v>
      </c>
      <c r="G27" s="1">
        <v>1.3512797000000001</v>
      </c>
      <c r="H27" s="1">
        <v>1.5129752999999999</v>
      </c>
      <c r="I27" s="3">
        <v>6.6806089999999999E-2</v>
      </c>
      <c r="J27" s="3">
        <v>3.900039</v>
      </c>
      <c r="K27" s="1">
        <v>0.71824898000000004</v>
      </c>
      <c r="L27" s="1">
        <v>0.72077950999999996</v>
      </c>
      <c r="M27" s="3">
        <v>1.945699E-2</v>
      </c>
      <c r="N27" s="3">
        <v>8.9099546000000007</v>
      </c>
      <c r="O27" s="1">
        <v>3.0366400000000002E-2</v>
      </c>
      <c r="P27" s="1">
        <v>3.0366400000000002E-2</v>
      </c>
      <c r="Q27" s="3">
        <v>0</v>
      </c>
      <c r="R27" s="3">
        <v>0</v>
      </c>
      <c r="S27" s="1">
        <v>1.5584180999999999</v>
      </c>
      <c r="T27" s="1">
        <v>6.6599323999999998</v>
      </c>
      <c r="U27" s="3">
        <v>0.67312196999999996</v>
      </c>
      <c r="V27" s="3">
        <v>1.5435487000000001</v>
      </c>
      <c r="W27" s="1">
        <v>6.1978610000000003E-2</v>
      </c>
      <c r="X27" s="1">
        <v>6.1978610000000003E-2</v>
      </c>
      <c r="Y27" s="3">
        <v>0</v>
      </c>
      <c r="Z27" s="3">
        <v>0.20306560000000001</v>
      </c>
    </row>
    <row r="28" spans="1:26" x14ac:dyDescent="0.25">
      <c r="A28">
        <v>2010</v>
      </c>
      <c r="B28" t="s">
        <v>52</v>
      </c>
      <c r="C28" s="1">
        <v>2.056316E-2</v>
      </c>
      <c r="D28" s="1">
        <v>1.196976</v>
      </c>
      <c r="E28" s="3">
        <v>0</v>
      </c>
      <c r="F28" s="3">
        <v>1.647233E-2</v>
      </c>
      <c r="G28" s="1">
        <v>1.4696</v>
      </c>
      <c r="H28" s="1">
        <v>1.5881168999999999</v>
      </c>
      <c r="I28" s="3">
        <v>8.5005600000000001E-2</v>
      </c>
      <c r="J28" s="3">
        <v>3.5369044999999999</v>
      </c>
      <c r="K28" s="1">
        <v>0.84558582999999998</v>
      </c>
      <c r="L28" s="1">
        <v>0.84758582999999998</v>
      </c>
      <c r="M28" s="3">
        <v>1.3666670000000001E-2</v>
      </c>
      <c r="N28" s="3">
        <v>9.1499000000000006</v>
      </c>
      <c r="O28" s="1">
        <v>0.35138095000000003</v>
      </c>
      <c r="P28" s="1">
        <v>0.35138095000000003</v>
      </c>
      <c r="Q28" s="3">
        <v>0</v>
      </c>
      <c r="R28" s="3">
        <v>0</v>
      </c>
      <c r="S28" s="1">
        <v>0.99276394999999995</v>
      </c>
      <c r="T28" s="1">
        <v>6.1332534000000001</v>
      </c>
      <c r="U28" s="3">
        <v>0.124</v>
      </c>
      <c r="V28" s="3">
        <v>0.69586307999999997</v>
      </c>
      <c r="W28" s="1">
        <v>7.7884620000000002E-2</v>
      </c>
      <c r="X28" s="1">
        <v>0.11388462000000001</v>
      </c>
      <c r="Y28" s="3">
        <v>0</v>
      </c>
      <c r="Z28" s="3">
        <v>0.25183333000000002</v>
      </c>
    </row>
    <row r="29" spans="1:26" x14ac:dyDescent="0.25">
      <c r="A29">
        <v>2010</v>
      </c>
      <c r="B29" t="s">
        <v>53</v>
      </c>
      <c r="C29" s="1">
        <v>2.6321049999999999E-2</v>
      </c>
      <c r="D29" s="1">
        <v>0.92959961000000002</v>
      </c>
      <c r="E29" s="3">
        <v>0</v>
      </c>
      <c r="F29" s="3">
        <v>4.6111890000000003E-2</v>
      </c>
      <c r="G29" s="1">
        <v>0.71111866000000001</v>
      </c>
      <c r="H29" s="1">
        <v>0.88280132</v>
      </c>
      <c r="I29" s="3">
        <v>0.1025664</v>
      </c>
      <c r="J29" s="3">
        <v>3.1645786</v>
      </c>
      <c r="K29" s="1">
        <v>0.31024561</v>
      </c>
      <c r="L29" s="1">
        <v>0.31224561000000001</v>
      </c>
      <c r="M29" s="3">
        <v>1.3666670000000001E-2</v>
      </c>
      <c r="N29" s="3">
        <v>7.3251872000000002</v>
      </c>
      <c r="O29" s="1">
        <v>0.95752380999999998</v>
      </c>
      <c r="P29" s="1">
        <v>0.95752380999999998</v>
      </c>
      <c r="Q29" s="3">
        <v>0</v>
      </c>
      <c r="R29" s="3">
        <v>0</v>
      </c>
      <c r="S29" s="1">
        <v>0.80489111999999996</v>
      </c>
      <c r="T29" s="1">
        <v>4.8025469000000003</v>
      </c>
      <c r="U29" s="3">
        <v>0</v>
      </c>
      <c r="V29" s="3">
        <v>0.33188719999999999</v>
      </c>
      <c r="W29" s="1">
        <v>7.7499999999999999E-2</v>
      </c>
      <c r="X29" s="1">
        <v>0.24421429</v>
      </c>
      <c r="Y29" s="3">
        <v>0</v>
      </c>
      <c r="Z29" s="3">
        <v>0.24472221999999999</v>
      </c>
    </row>
    <row r="30" spans="1:26" x14ac:dyDescent="0.25">
      <c r="A30">
        <v>2010</v>
      </c>
      <c r="B30" t="s">
        <v>54</v>
      </c>
      <c r="C30" s="1">
        <v>1.688889E-2</v>
      </c>
      <c r="D30" s="1">
        <v>1.3087612</v>
      </c>
      <c r="E30" s="3">
        <v>0</v>
      </c>
      <c r="F30" s="3">
        <v>1.014367E-2</v>
      </c>
      <c r="G30" s="1">
        <v>0.65653320999999998</v>
      </c>
      <c r="H30" s="1">
        <v>0.94892593999999997</v>
      </c>
      <c r="I30" s="3">
        <v>9.6478709999999995E-2</v>
      </c>
      <c r="J30" s="3">
        <v>2.9943369999999998</v>
      </c>
      <c r="K30" s="1">
        <v>0.12216094</v>
      </c>
      <c r="L30" s="1">
        <v>0.12416094</v>
      </c>
      <c r="M30" s="3">
        <v>2.6607840000000001E-2</v>
      </c>
      <c r="N30" s="3">
        <v>8.2117760000000004</v>
      </c>
      <c r="O30" s="1">
        <v>0.71494678</v>
      </c>
      <c r="P30" s="1">
        <v>0.71494678</v>
      </c>
      <c r="Q30" s="3">
        <v>0.22888889000000001</v>
      </c>
      <c r="R30" s="3">
        <v>0.22888889000000001</v>
      </c>
      <c r="S30" s="1">
        <v>0.90261219999999998</v>
      </c>
      <c r="T30" s="1">
        <v>4.5167206999999996</v>
      </c>
      <c r="U30" s="3">
        <v>0</v>
      </c>
      <c r="V30" s="3">
        <v>3.6785720000000001E-2</v>
      </c>
      <c r="W30" s="1">
        <v>7.7499999999999999E-2</v>
      </c>
      <c r="X30" s="1">
        <v>0.40250000000000002</v>
      </c>
      <c r="Y30" s="3">
        <v>0</v>
      </c>
      <c r="Z30" s="3">
        <v>0.25564102999999999</v>
      </c>
    </row>
    <row r="31" spans="1:26" x14ac:dyDescent="0.25">
      <c r="A31">
        <v>2010</v>
      </c>
      <c r="B31" t="s">
        <v>55</v>
      </c>
      <c r="C31" s="1">
        <v>1.7562500000000002E-2</v>
      </c>
      <c r="D31" s="1">
        <v>0.82963578999999998</v>
      </c>
      <c r="E31" s="3">
        <v>0</v>
      </c>
      <c r="F31" s="3">
        <v>3.6475E-2</v>
      </c>
      <c r="G31" s="1">
        <v>0.69461229999999996</v>
      </c>
      <c r="H31" s="1">
        <v>0.88951625999999995</v>
      </c>
      <c r="I31" s="3">
        <v>9.2724420000000002E-2</v>
      </c>
      <c r="J31" s="3">
        <v>3.2666890999999998</v>
      </c>
      <c r="K31" s="1">
        <v>0.17435833000000001</v>
      </c>
      <c r="L31" s="1">
        <v>0.17685833000000001</v>
      </c>
      <c r="M31" s="4">
        <v>2.2956130000000002E-2</v>
      </c>
      <c r="N31" s="4">
        <v>8.4231189000000004</v>
      </c>
      <c r="O31" s="1">
        <v>0.65070868000000004</v>
      </c>
      <c r="P31" s="1">
        <v>0.65070868000000004</v>
      </c>
      <c r="Q31" s="3">
        <v>0</v>
      </c>
      <c r="R31" s="3">
        <v>0</v>
      </c>
      <c r="S31" s="1">
        <v>0.82962678000000001</v>
      </c>
      <c r="T31" s="1">
        <v>5.0160058999999997</v>
      </c>
      <c r="U31" s="3">
        <v>0</v>
      </c>
      <c r="V31" s="3">
        <v>5.0983500000000001E-2</v>
      </c>
      <c r="W31" s="1">
        <v>2.5000000000000001E-3</v>
      </c>
      <c r="X31" s="1">
        <v>0.22583333</v>
      </c>
      <c r="Y31" s="3">
        <v>0</v>
      </c>
      <c r="Z31" s="3">
        <v>0</v>
      </c>
    </row>
    <row r="32" spans="1:26" x14ac:dyDescent="0.25">
      <c r="A32">
        <v>2011</v>
      </c>
      <c r="B32" t="s">
        <v>56</v>
      </c>
      <c r="C32" s="1">
        <v>0</v>
      </c>
      <c r="D32" s="1">
        <v>0.80347431000000002</v>
      </c>
      <c r="E32" s="3">
        <v>0</v>
      </c>
      <c r="F32" s="3">
        <v>3.5026170000000002E-2</v>
      </c>
      <c r="G32" s="1">
        <v>5.8786280000000003E-2</v>
      </c>
      <c r="H32" s="1">
        <v>0.23498331</v>
      </c>
      <c r="I32" s="3">
        <v>4.604925E-2</v>
      </c>
      <c r="J32" s="3">
        <v>6.2608623000000003</v>
      </c>
      <c r="K32" s="1">
        <v>8.3280569999999998E-2</v>
      </c>
      <c r="L32" s="1">
        <v>8.5729990000000006E-2</v>
      </c>
      <c r="M32" s="3">
        <v>0</v>
      </c>
      <c r="N32" s="3">
        <v>11.526108000000001</v>
      </c>
      <c r="O32" s="1">
        <v>4.8988599999999997E-3</v>
      </c>
      <c r="P32" s="1">
        <v>4.038431E-2</v>
      </c>
      <c r="Q32" s="3">
        <v>0</v>
      </c>
      <c r="R32" s="3">
        <v>2.4494299999999998E-3</v>
      </c>
      <c r="S32" s="1">
        <v>3.2659E-3</v>
      </c>
      <c r="T32" s="1">
        <v>6.9287573</v>
      </c>
      <c r="U32" s="3">
        <v>0</v>
      </c>
      <c r="V32" s="3">
        <v>4.1640280000000002E-2</v>
      </c>
      <c r="W32" s="1">
        <v>2.4494299999999998E-3</v>
      </c>
      <c r="X32" s="1">
        <v>0.25294431000000001</v>
      </c>
      <c r="Y32" s="3">
        <v>0</v>
      </c>
      <c r="Z32" s="3">
        <v>0</v>
      </c>
    </row>
    <row r="33" spans="1:26" x14ac:dyDescent="0.25">
      <c r="A33">
        <v>2011</v>
      </c>
      <c r="B33" t="s">
        <v>57</v>
      </c>
      <c r="C33" s="1">
        <v>0</v>
      </c>
      <c r="D33" s="1">
        <v>0.69243262000000005</v>
      </c>
      <c r="E33" s="3">
        <v>0</v>
      </c>
      <c r="F33" s="3">
        <v>2.4282979999999999E-2</v>
      </c>
      <c r="G33" s="1">
        <v>0</v>
      </c>
      <c r="H33" s="1">
        <v>0.15251774000000001</v>
      </c>
      <c r="I33" s="3">
        <v>4.4089709999999997E-2</v>
      </c>
      <c r="J33" s="3">
        <v>7.1485405000000002</v>
      </c>
      <c r="K33" s="1">
        <v>9.6344180000000001E-2</v>
      </c>
      <c r="L33" s="1">
        <v>9.9610089999999998E-2</v>
      </c>
      <c r="M33" s="3">
        <v>0</v>
      </c>
      <c r="N33" s="3">
        <v>13.445821</v>
      </c>
      <c r="O33" s="1">
        <v>4.8988599999999997E-3</v>
      </c>
      <c r="P33" s="1">
        <v>4.2548170000000003E-2</v>
      </c>
      <c r="Q33" s="3">
        <v>0</v>
      </c>
      <c r="R33" s="3">
        <v>3.2659E-3</v>
      </c>
      <c r="S33" s="1">
        <v>0</v>
      </c>
      <c r="T33" s="1">
        <v>8.7682231999999996</v>
      </c>
      <c r="U33" s="3">
        <v>0</v>
      </c>
      <c r="V33" s="3">
        <v>9.5527710000000002E-2</v>
      </c>
      <c r="W33" s="1">
        <v>2.4494299999999998E-3</v>
      </c>
      <c r="X33" s="1">
        <v>0.23122603999999999</v>
      </c>
      <c r="Y33" s="3">
        <v>0</v>
      </c>
      <c r="Z33" s="3">
        <v>0.63685139000000002</v>
      </c>
    </row>
    <row r="34" spans="1:26" x14ac:dyDescent="0.25">
      <c r="A34">
        <v>2011</v>
      </c>
      <c r="B34" t="s">
        <v>58</v>
      </c>
      <c r="C34" s="1">
        <v>0</v>
      </c>
      <c r="D34" s="1">
        <v>0.75872514999999996</v>
      </c>
      <c r="E34" s="3">
        <v>0</v>
      </c>
      <c r="F34" s="3">
        <v>1.0996300000000001E-2</v>
      </c>
      <c r="G34" s="1">
        <v>0.44354826000000003</v>
      </c>
      <c r="H34" s="1">
        <v>0.58885589000000005</v>
      </c>
      <c r="I34" s="3">
        <v>2.8673717000000001</v>
      </c>
      <c r="J34" s="3">
        <v>8.4265907000000002</v>
      </c>
      <c r="K34" s="1">
        <v>8.9812379999999997E-2</v>
      </c>
      <c r="L34" s="1">
        <v>0.18974906</v>
      </c>
      <c r="M34" s="3">
        <v>2.9962116000000001</v>
      </c>
      <c r="N34" s="3">
        <v>13.610182999999999</v>
      </c>
      <c r="O34" s="1">
        <v>0</v>
      </c>
      <c r="P34" s="1">
        <v>2.3950809999999999E-2</v>
      </c>
      <c r="Q34" s="3">
        <v>0</v>
      </c>
      <c r="R34" s="3">
        <v>1.9595400000000001E-3</v>
      </c>
      <c r="S34" s="1">
        <v>2.6215134</v>
      </c>
      <c r="T34" s="1">
        <v>9.4751285999999997</v>
      </c>
      <c r="U34" s="3">
        <v>0</v>
      </c>
      <c r="V34" s="3">
        <v>8.4540270000000001E-2</v>
      </c>
      <c r="W34" s="1">
        <v>4.1640280000000002E-2</v>
      </c>
      <c r="X34" s="1">
        <v>0.17309294</v>
      </c>
      <c r="Y34" s="3">
        <v>1.1675606999999999</v>
      </c>
      <c r="Z34" s="3">
        <v>1.7260304</v>
      </c>
    </row>
    <row r="35" spans="1:26" x14ac:dyDescent="0.25">
      <c r="A35">
        <v>2011</v>
      </c>
      <c r="B35" t="s">
        <v>59</v>
      </c>
      <c r="C35" s="1">
        <v>0</v>
      </c>
      <c r="D35" s="1">
        <v>0.13958686000000001</v>
      </c>
      <c r="E35" s="3">
        <v>0</v>
      </c>
      <c r="F35" s="3">
        <v>1.2193249999999999E-2</v>
      </c>
      <c r="G35" s="1">
        <v>2.2628107000000002</v>
      </c>
      <c r="H35" s="1">
        <v>2.4499469999999999</v>
      </c>
      <c r="I35" s="2">
        <v>4.9683194999999998</v>
      </c>
      <c r="J35" s="2">
        <v>9.4007465000000003</v>
      </c>
      <c r="K35" s="1">
        <v>0.1061419</v>
      </c>
      <c r="L35" s="1">
        <v>0.10810143999999999</v>
      </c>
      <c r="M35" s="2">
        <v>4.6506856000000001</v>
      </c>
      <c r="N35" s="2">
        <v>12.048970000000001</v>
      </c>
      <c r="O35" s="1">
        <v>0</v>
      </c>
      <c r="P35" s="1">
        <v>2.2228319999999999E-2</v>
      </c>
      <c r="Q35" s="3">
        <v>0</v>
      </c>
      <c r="R35" s="3">
        <v>1.9595400000000001E-3</v>
      </c>
      <c r="S35" s="2">
        <v>3.9978468</v>
      </c>
      <c r="T35" s="2">
        <v>9.5757171999999997</v>
      </c>
      <c r="U35" s="3">
        <v>0</v>
      </c>
      <c r="V35" s="3">
        <v>8.4540270000000001E-2</v>
      </c>
      <c r="W35" s="1">
        <v>2.4494299999999998E-3</v>
      </c>
      <c r="X35" s="1">
        <v>0.15382410999999999</v>
      </c>
      <c r="Y35" s="3">
        <v>1.1277971</v>
      </c>
      <c r="Z35" s="3">
        <v>1.1277971</v>
      </c>
    </row>
    <row r="36" spans="1:26" x14ac:dyDescent="0.25">
      <c r="A36">
        <v>2012</v>
      </c>
      <c r="B36" t="s">
        <v>60</v>
      </c>
      <c r="C36" s="1">
        <v>0</v>
      </c>
      <c r="D36" s="1">
        <v>0.11448394000000001</v>
      </c>
      <c r="E36" s="3">
        <v>0</v>
      </c>
      <c r="F36" s="3">
        <v>1.9241E-3</v>
      </c>
      <c r="G36" s="1">
        <v>2.9074711</v>
      </c>
      <c r="H36" s="1">
        <v>3.0386799</v>
      </c>
      <c r="I36" s="3">
        <v>1.0652007999999999</v>
      </c>
      <c r="J36" s="3">
        <v>3.0090105999999999</v>
      </c>
      <c r="K36" s="1">
        <v>9.6204990000000004E-2</v>
      </c>
      <c r="L36" s="1">
        <v>9.8129090000000002E-2</v>
      </c>
      <c r="M36" s="3">
        <v>1.0235118999999999</v>
      </c>
      <c r="N36" s="3">
        <v>5.374511</v>
      </c>
      <c r="O36" s="1">
        <v>0</v>
      </c>
      <c r="P36" s="1">
        <v>1.9241E-3</v>
      </c>
      <c r="Q36" s="3">
        <v>0</v>
      </c>
      <c r="R36" s="3">
        <v>1.9241E-3</v>
      </c>
      <c r="S36" s="1">
        <v>1.022443</v>
      </c>
      <c r="T36" s="1">
        <v>2.9323389</v>
      </c>
      <c r="U36" s="3">
        <v>2.7834241</v>
      </c>
      <c r="V36" s="3">
        <v>2.9426782</v>
      </c>
      <c r="W36" s="1">
        <v>8.9018479999999997E-2</v>
      </c>
      <c r="X36" s="1">
        <v>9.0942579999999995E-2</v>
      </c>
      <c r="Y36" s="3">
        <v>0.62802539999999996</v>
      </c>
      <c r="Z36" s="3">
        <v>0.62802539999999996</v>
      </c>
    </row>
    <row r="37" spans="1:26" x14ac:dyDescent="0.25">
      <c r="A37">
        <v>2012</v>
      </c>
      <c r="B37" t="s">
        <v>61</v>
      </c>
      <c r="C37" s="1">
        <v>0</v>
      </c>
      <c r="D37" s="1">
        <v>0.10760319</v>
      </c>
      <c r="E37" s="3">
        <v>0</v>
      </c>
      <c r="F37" s="3">
        <v>1.6034199999999999E-3</v>
      </c>
      <c r="G37" s="1">
        <v>0.79215230000000003</v>
      </c>
      <c r="H37" s="1">
        <v>0.96577763999999999</v>
      </c>
      <c r="I37" s="3">
        <v>0.98181971999999995</v>
      </c>
      <c r="J37" s="3">
        <v>3.4375208000000002</v>
      </c>
      <c r="K37" s="1">
        <v>0.10582548999999999</v>
      </c>
      <c r="L37" s="1">
        <v>0.10742891</v>
      </c>
      <c r="M37" s="3">
        <v>0.89042498000000003</v>
      </c>
      <c r="N37" s="3">
        <v>5.1635755999999997</v>
      </c>
      <c r="O37" s="1">
        <v>0</v>
      </c>
      <c r="P37" s="1">
        <v>0.10599181000000001</v>
      </c>
      <c r="Q37" s="3">
        <v>0.44972754999999998</v>
      </c>
      <c r="R37" s="3">
        <v>0.45133097</v>
      </c>
      <c r="S37" s="1">
        <v>0.88561473000000002</v>
      </c>
      <c r="T37" s="1">
        <v>2.4851999</v>
      </c>
      <c r="U37" s="3">
        <v>2.1354301000000002</v>
      </c>
      <c r="V37" s="3">
        <v>2.2856684999999999</v>
      </c>
      <c r="W37" s="1">
        <v>6.8364869999999994E-2</v>
      </c>
      <c r="X37" s="1">
        <v>6.9968290000000002E-2</v>
      </c>
      <c r="Y37" s="3">
        <v>0.72034558000000004</v>
      </c>
      <c r="Z37" s="3">
        <v>0.94642731000000002</v>
      </c>
    </row>
    <row r="38" spans="1:26" x14ac:dyDescent="0.25">
      <c r="A38">
        <v>2012</v>
      </c>
      <c r="B38" t="s">
        <v>62</v>
      </c>
      <c r="C38" s="1">
        <v>0</v>
      </c>
      <c r="D38" s="1">
        <v>7.2153699999999996E-3</v>
      </c>
      <c r="E38" s="3">
        <v>0.26731243999999998</v>
      </c>
      <c r="F38" s="3">
        <v>0.26891586000000001</v>
      </c>
      <c r="G38" s="1">
        <v>0.70936785000000002</v>
      </c>
      <c r="H38" s="1">
        <v>0.92149152999999995</v>
      </c>
      <c r="I38" s="3">
        <v>0.67353848999999999</v>
      </c>
      <c r="J38" s="3">
        <v>3.1047397999999999</v>
      </c>
      <c r="K38" s="1">
        <v>0.10582548999999999</v>
      </c>
      <c r="L38" s="1">
        <v>0.10742891</v>
      </c>
      <c r="M38" s="3">
        <v>0.63505650000000002</v>
      </c>
      <c r="N38" s="3">
        <v>4.4911184999999998</v>
      </c>
      <c r="O38" s="1">
        <v>0</v>
      </c>
      <c r="P38" s="1">
        <v>8.8335120000000003E-2</v>
      </c>
      <c r="Q38" s="3">
        <v>1.0548238999999999</v>
      </c>
      <c r="R38" s="3">
        <v>1.0564273</v>
      </c>
      <c r="S38" s="1">
        <v>0.63505650000000002</v>
      </c>
      <c r="T38" s="1">
        <v>2.2067673000000001</v>
      </c>
      <c r="U38" s="3">
        <v>1.6807011999999999</v>
      </c>
      <c r="V38" s="3">
        <v>1.7761191000000001</v>
      </c>
      <c r="W38" s="1">
        <v>5.6960089999999998E-2</v>
      </c>
      <c r="X38" s="1">
        <v>0.106666</v>
      </c>
      <c r="Y38" s="3">
        <v>0.76034667</v>
      </c>
      <c r="Z38" s="3">
        <v>0.97504413999999995</v>
      </c>
    </row>
    <row r="39" spans="1:26" x14ac:dyDescent="0.25">
      <c r="A39">
        <v>2012</v>
      </c>
      <c r="B39" t="s">
        <v>63</v>
      </c>
      <c r="C39" s="1">
        <v>0</v>
      </c>
      <c r="D39" s="1">
        <v>8.3439330000000006E-2</v>
      </c>
      <c r="E39" s="3">
        <v>0.33946618000000001</v>
      </c>
      <c r="F39" s="3">
        <v>0.33946618000000001</v>
      </c>
      <c r="G39" s="1">
        <v>0.71737169999999995</v>
      </c>
      <c r="H39" s="1">
        <v>0.83491156</v>
      </c>
      <c r="I39" s="3">
        <v>0.65436214000000004</v>
      </c>
      <c r="J39" s="3">
        <v>2.6458295999999999</v>
      </c>
      <c r="K39" s="1">
        <v>0.12506649</v>
      </c>
      <c r="L39" s="1">
        <v>0.12506649</v>
      </c>
      <c r="M39" s="3">
        <v>0.62550064000000005</v>
      </c>
      <c r="N39" s="3">
        <v>3.9154029000000001</v>
      </c>
      <c r="O39" s="1">
        <v>0</v>
      </c>
      <c r="P39" s="1">
        <v>9.3944650000000005E-2</v>
      </c>
      <c r="Q39" s="3">
        <v>0.74847483000000004</v>
      </c>
      <c r="R39" s="3">
        <v>0.74847483000000004</v>
      </c>
      <c r="S39" s="1">
        <v>0.62550064000000005</v>
      </c>
      <c r="T39" s="1">
        <v>2.0284480999999999</v>
      </c>
      <c r="U39" s="3">
        <v>1.6101509000000001</v>
      </c>
      <c r="V39" s="3">
        <v>1.6293918999999999</v>
      </c>
      <c r="W39" s="1">
        <v>6.0783919999999998E-2</v>
      </c>
      <c r="X39" s="1">
        <v>6.0783919999999998E-2</v>
      </c>
      <c r="Y39" s="3">
        <v>0.63952498999999996</v>
      </c>
      <c r="Z39" s="3">
        <v>0.91210579999999997</v>
      </c>
    </row>
    <row r="40" spans="1:26" x14ac:dyDescent="0.25">
      <c r="A40">
        <v>2013</v>
      </c>
      <c r="B40" t="s">
        <v>64</v>
      </c>
      <c r="C40" s="1">
        <v>0</v>
      </c>
      <c r="D40" s="1">
        <v>7.1006999999999997E-3</v>
      </c>
      <c r="E40" s="3">
        <v>0.35097734000000003</v>
      </c>
      <c r="F40" s="3">
        <v>0.35097734000000003</v>
      </c>
      <c r="G40" s="1">
        <v>0</v>
      </c>
      <c r="H40" s="1">
        <v>0.19093699</v>
      </c>
      <c r="I40" s="3">
        <v>2.8402790000000001E-2</v>
      </c>
      <c r="J40" s="3">
        <v>2.2792938999999999</v>
      </c>
      <c r="K40" s="1">
        <v>0</v>
      </c>
      <c r="L40" s="1">
        <v>1.052809E-2</v>
      </c>
      <c r="M40" s="3">
        <v>0</v>
      </c>
      <c r="N40" s="3">
        <v>2.6541313999999998</v>
      </c>
      <c r="O40" s="1">
        <v>0</v>
      </c>
      <c r="P40" s="1">
        <v>0</v>
      </c>
      <c r="Q40" s="3">
        <v>0</v>
      </c>
      <c r="R40" s="3">
        <v>0</v>
      </c>
      <c r="S40" s="1">
        <v>0</v>
      </c>
      <c r="T40" s="1">
        <v>0.77645565000000005</v>
      </c>
      <c r="U40" s="3">
        <v>0</v>
      </c>
      <c r="V40" s="3">
        <v>1.8935190000000001E-2</v>
      </c>
      <c r="W40" s="1">
        <v>2.3668999999999999E-3</v>
      </c>
      <c r="X40" s="1">
        <v>2.3668999999999999E-3</v>
      </c>
      <c r="Y40" s="3">
        <v>0.10613673999999999</v>
      </c>
      <c r="Z40" s="3">
        <v>0.24920265</v>
      </c>
    </row>
    <row r="41" spans="1:26" x14ac:dyDescent="0.25">
      <c r="A41">
        <v>2013</v>
      </c>
      <c r="B41" t="s">
        <v>65</v>
      </c>
      <c r="C41" s="1">
        <v>4.7725650000000001E-2</v>
      </c>
      <c r="D41" s="1">
        <v>0.14003472</v>
      </c>
      <c r="E41" s="3">
        <v>0.24548126000000001</v>
      </c>
      <c r="F41" s="3">
        <v>0.30228684</v>
      </c>
      <c r="G41" s="1">
        <v>3.26159E-3</v>
      </c>
      <c r="H41" s="1">
        <v>0.28045177999999998</v>
      </c>
      <c r="I41" s="3">
        <v>2.8402790000000001E-2</v>
      </c>
      <c r="J41" s="3">
        <v>1.5994609</v>
      </c>
      <c r="K41" s="1">
        <v>0</v>
      </c>
      <c r="L41" s="1">
        <v>1.2133619999999999E-2</v>
      </c>
      <c r="M41" s="3">
        <v>6.9113460000000002E-2</v>
      </c>
      <c r="N41" s="3">
        <v>2.7552471000000001</v>
      </c>
      <c r="O41" s="1">
        <v>0</v>
      </c>
      <c r="P41" s="1">
        <v>0</v>
      </c>
      <c r="Q41" s="3">
        <v>0</v>
      </c>
      <c r="R41" s="3">
        <v>0</v>
      </c>
      <c r="S41" s="1">
        <v>0</v>
      </c>
      <c r="T41" s="1">
        <v>0.87228125000000001</v>
      </c>
      <c r="U41" s="3">
        <v>0</v>
      </c>
      <c r="V41" s="3">
        <v>9.9409769999999995E-2</v>
      </c>
      <c r="W41" s="1">
        <v>0.34556727999999998</v>
      </c>
      <c r="X41" s="1">
        <v>0.34556727999999998</v>
      </c>
      <c r="Y41" s="3">
        <v>0.15143312</v>
      </c>
      <c r="Z41" s="3">
        <v>0.35282243000000002</v>
      </c>
    </row>
    <row r="42" spans="1:26" x14ac:dyDescent="0.25">
      <c r="A42">
        <v>2013</v>
      </c>
      <c r="B42" t="s">
        <v>66</v>
      </c>
      <c r="C42" s="1">
        <v>4.3074090000000002E-2</v>
      </c>
      <c r="D42" s="1">
        <v>0.15668525999999999</v>
      </c>
      <c r="E42" s="3">
        <v>0</v>
      </c>
      <c r="F42" s="3">
        <v>0</v>
      </c>
      <c r="G42" s="1">
        <v>0.51939424999999995</v>
      </c>
      <c r="H42" s="1">
        <v>1.1699476</v>
      </c>
      <c r="I42" s="3">
        <v>2.8402790000000001E-2</v>
      </c>
      <c r="J42" s="3">
        <v>1.6201913999999999</v>
      </c>
      <c r="K42" s="1">
        <v>0</v>
      </c>
      <c r="L42" s="1">
        <v>2.129874E-2</v>
      </c>
      <c r="M42" s="3">
        <v>5.77447</v>
      </c>
      <c r="N42" s="3">
        <v>8.1442253000000004</v>
      </c>
      <c r="O42" s="1">
        <v>0</v>
      </c>
      <c r="P42" s="1">
        <v>9.4675999999999996E-3</v>
      </c>
      <c r="Q42" s="3">
        <v>0</v>
      </c>
      <c r="R42" s="3">
        <v>0</v>
      </c>
      <c r="S42" s="1">
        <v>0</v>
      </c>
      <c r="T42" s="1">
        <v>0.57227678000000004</v>
      </c>
      <c r="U42" s="3">
        <v>0</v>
      </c>
      <c r="V42" s="3">
        <v>7.8896640000000004E-2</v>
      </c>
      <c r="W42" s="1">
        <v>2.8460985999999999</v>
      </c>
      <c r="X42" s="1">
        <v>2.8460985999999999</v>
      </c>
      <c r="Y42" s="3">
        <v>0.20291841999999999</v>
      </c>
      <c r="Z42" s="3">
        <v>0.38298309000000003</v>
      </c>
    </row>
    <row r="43" spans="1:26" x14ac:dyDescent="0.25">
      <c r="A43">
        <v>2013</v>
      </c>
      <c r="B43" t="s">
        <v>67</v>
      </c>
      <c r="C43" s="1">
        <v>4.1474759999999999E-2</v>
      </c>
      <c r="D43" s="1">
        <v>0.14088453000000001</v>
      </c>
      <c r="E43" s="3">
        <v>0</v>
      </c>
      <c r="F43" s="3">
        <v>0</v>
      </c>
      <c r="G43" s="1">
        <v>0.50239623</v>
      </c>
      <c r="H43" s="1">
        <v>0.95016096000000005</v>
      </c>
      <c r="I43" s="3">
        <v>3.7870389999999997E-2</v>
      </c>
      <c r="J43" s="3">
        <v>1.095224</v>
      </c>
      <c r="K43" s="1">
        <v>0.45202377999999999</v>
      </c>
      <c r="L43" s="1">
        <v>0.47311903999999999</v>
      </c>
      <c r="M43" s="3">
        <v>9.7331973999999999</v>
      </c>
      <c r="N43" s="3">
        <v>12.029171</v>
      </c>
      <c r="O43" s="1">
        <v>0</v>
      </c>
      <c r="P43" s="1">
        <v>0</v>
      </c>
      <c r="Q43" s="3">
        <v>0</v>
      </c>
      <c r="R43" s="3">
        <v>0</v>
      </c>
      <c r="S43" s="1">
        <v>4.7561989999999998E-2</v>
      </c>
      <c r="T43" s="1">
        <v>0.64030989000000005</v>
      </c>
      <c r="U43" s="3">
        <v>0</v>
      </c>
      <c r="V43" s="3">
        <v>6.8855250000000007E-2</v>
      </c>
      <c r="W43" s="1">
        <v>3.2484959999999998</v>
      </c>
      <c r="X43" s="1">
        <v>3.2484959999999998</v>
      </c>
      <c r="Y43" s="3">
        <v>0.20670716</v>
      </c>
      <c r="Z43" s="3">
        <v>0.37997648000000001</v>
      </c>
    </row>
    <row r="44" spans="1:26" x14ac:dyDescent="0.25">
      <c r="A44">
        <v>2014</v>
      </c>
      <c r="B44" t="s">
        <v>68</v>
      </c>
      <c r="C44" s="1">
        <v>4.7445960000000002E-2</v>
      </c>
      <c r="D44" s="1">
        <v>0.11720402000000001</v>
      </c>
      <c r="E44" s="3">
        <v>0.20582659</v>
      </c>
      <c r="F44" s="3">
        <v>0.20582659</v>
      </c>
      <c r="G44" s="1">
        <v>0.57141481000000005</v>
      </c>
      <c r="H44" s="1">
        <v>1.3186012</v>
      </c>
      <c r="I44" s="3">
        <v>3.7204300000000003E-2</v>
      </c>
      <c r="J44" s="3">
        <v>0.98116999000000005</v>
      </c>
      <c r="K44" s="1">
        <v>0</v>
      </c>
      <c r="L44" s="1">
        <v>2.072272E-2</v>
      </c>
      <c r="M44" s="3">
        <v>9.8439838999999996</v>
      </c>
      <c r="N44" s="3">
        <v>12.605559</v>
      </c>
      <c r="O44" s="1">
        <v>0</v>
      </c>
      <c r="P44" s="1">
        <v>9.3010699999999998E-3</v>
      </c>
      <c r="Q44" s="3">
        <v>0</v>
      </c>
      <c r="R44" s="3">
        <v>0</v>
      </c>
      <c r="S44" s="1">
        <v>1.06821E-2</v>
      </c>
      <c r="T44" s="1">
        <v>0.69318709999999994</v>
      </c>
      <c r="U44" s="3">
        <v>0</v>
      </c>
      <c r="V44" s="3">
        <v>0.44180106000000002</v>
      </c>
      <c r="W44" s="1">
        <v>2.7670476000000002</v>
      </c>
      <c r="X44" s="1">
        <v>2.7670476000000002</v>
      </c>
      <c r="Y44" s="3">
        <v>0.16914936</v>
      </c>
      <c r="Z44" s="3">
        <v>0.28009789000000002</v>
      </c>
    </row>
    <row r="45" spans="1:26" x14ac:dyDescent="0.25">
      <c r="A45">
        <v>2014</v>
      </c>
      <c r="B45" t="s">
        <v>69</v>
      </c>
      <c r="C45" s="1">
        <v>0</v>
      </c>
      <c r="D45" s="1">
        <v>0.10203826000000001</v>
      </c>
      <c r="E45" s="3">
        <v>0.31756267999999999</v>
      </c>
      <c r="F45" s="3">
        <v>0.31756267999999999</v>
      </c>
      <c r="G45" s="1">
        <v>0.59153051999999995</v>
      </c>
      <c r="H45" s="1">
        <v>0.93474018000000003</v>
      </c>
      <c r="I45" s="3">
        <v>3.7204300000000003E-2</v>
      </c>
      <c r="J45" s="3">
        <v>0.86729498999999999</v>
      </c>
      <c r="K45" s="1">
        <v>0</v>
      </c>
      <c r="L45" s="1">
        <v>1.7998759999999999E-2</v>
      </c>
      <c r="M45" s="3">
        <v>8.6915353</v>
      </c>
      <c r="N45" s="3">
        <v>11.221412000000001</v>
      </c>
      <c r="O45" s="1">
        <v>2.5107089999999999E-2</v>
      </c>
      <c r="P45" s="1">
        <v>2.5107089999999999E-2</v>
      </c>
      <c r="Q45" s="3">
        <v>0</v>
      </c>
      <c r="R45" s="3">
        <v>0</v>
      </c>
      <c r="S45" s="1">
        <v>5.3131270000000001E-2</v>
      </c>
      <c r="T45" s="1">
        <v>0.57754391999999999</v>
      </c>
      <c r="U45" s="3">
        <v>0</v>
      </c>
      <c r="V45" s="3">
        <v>0.28368278000000002</v>
      </c>
      <c r="W45" s="1">
        <v>2.3846406</v>
      </c>
      <c r="X45" s="1">
        <v>2.3846406</v>
      </c>
      <c r="Y45" s="3">
        <v>0.22180079999999999</v>
      </c>
      <c r="Z45" s="3">
        <v>0.31829944999999998</v>
      </c>
    </row>
    <row r="46" spans="1:26" x14ac:dyDescent="0.25">
      <c r="A46">
        <v>2014</v>
      </c>
      <c r="B46" t="s">
        <v>70</v>
      </c>
      <c r="C46" s="1">
        <v>0</v>
      </c>
      <c r="D46" s="1">
        <v>6.7897849999999996E-2</v>
      </c>
      <c r="E46" s="3">
        <v>0.23506742</v>
      </c>
      <c r="F46" s="3">
        <v>0.23506742</v>
      </c>
      <c r="G46" s="1">
        <v>0.49930263000000003</v>
      </c>
      <c r="H46" s="1">
        <v>0.88221912999999996</v>
      </c>
      <c r="I46" s="3">
        <v>3.7204300000000003E-2</v>
      </c>
      <c r="J46" s="3">
        <v>1.7354305000000001</v>
      </c>
      <c r="K46" s="1">
        <v>0</v>
      </c>
      <c r="L46" s="1">
        <v>2.0739819999999999E-2</v>
      </c>
      <c r="M46" s="3">
        <v>4.7639925999999999</v>
      </c>
      <c r="N46" s="3">
        <v>6.6821418000000001</v>
      </c>
      <c r="O46" s="1">
        <v>2.628716E-2</v>
      </c>
      <c r="P46" s="1">
        <v>3.558824E-2</v>
      </c>
      <c r="Q46" s="3">
        <v>0</v>
      </c>
      <c r="R46" s="3">
        <v>0</v>
      </c>
      <c r="S46" s="1">
        <v>4.0328719999999998E-2</v>
      </c>
      <c r="T46" s="1">
        <v>0.54698126999999996</v>
      </c>
      <c r="U46" s="3">
        <v>0</v>
      </c>
      <c r="V46" s="3">
        <v>0.33655204999999999</v>
      </c>
      <c r="W46" s="1">
        <v>2.0337797000000002</v>
      </c>
      <c r="X46" s="1">
        <v>2.0337797000000002</v>
      </c>
      <c r="Y46" s="3">
        <v>0.22272168000000001</v>
      </c>
      <c r="Z46" s="3">
        <v>0.31712759000000001</v>
      </c>
    </row>
    <row r="47" spans="1:26" x14ac:dyDescent="0.25">
      <c r="A47">
        <v>2014</v>
      </c>
      <c r="B47" t="s">
        <v>71</v>
      </c>
      <c r="C47" s="1">
        <v>0</v>
      </c>
      <c r="D47" s="1">
        <v>3.053078E-2</v>
      </c>
      <c r="E47" s="3">
        <v>0.26272700999999998</v>
      </c>
      <c r="F47" s="3">
        <v>0.26272700999999998</v>
      </c>
      <c r="G47" s="1">
        <v>0.43615545999999999</v>
      </c>
      <c r="H47" s="1">
        <v>0.66623991000000005</v>
      </c>
      <c r="I47" s="3">
        <v>3.7204300000000003E-2</v>
      </c>
      <c r="J47" s="3">
        <v>1.4191115000000001</v>
      </c>
      <c r="K47" s="1">
        <v>0</v>
      </c>
      <c r="L47" s="1">
        <v>2.1948249999999999E-2</v>
      </c>
      <c r="M47" s="3">
        <v>3.7048272</v>
      </c>
      <c r="N47" s="3">
        <v>5.3139225000000003</v>
      </c>
      <c r="O47" s="1">
        <v>2.3252689999999999E-2</v>
      </c>
      <c r="P47" s="1">
        <v>2.3252689999999999E-2</v>
      </c>
      <c r="Q47" s="3">
        <v>0</v>
      </c>
      <c r="R47" s="3">
        <v>0</v>
      </c>
      <c r="S47" s="1">
        <v>4.7067350000000001E-2</v>
      </c>
      <c r="T47" s="1">
        <v>0.35184781999999998</v>
      </c>
      <c r="U47" s="3">
        <v>0</v>
      </c>
      <c r="V47" s="3">
        <v>0.11006272</v>
      </c>
      <c r="W47" s="1">
        <v>1.9705324</v>
      </c>
      <c r="X47" s="1">
        <v>1.9705324</v>
      </c>
      <c r="Y47" s="3">
        <v>0.18262971</v>
      </c>
      <c r="Z47" s="3">
        <v>0.28308130999999997</v>
      </c>
    </row>
    <row r="48" spans="1:26" x14ac:dyDescent="0.25">
      <c r="A48">
        <v>2015</v>
      </c>
      <c r="B48" t="s">
        <v>72</v>
      </c>
      <c r="C48" s="1">
        <v>0</v>
      </c>
      <c r="D48" s="1">
        <v>0.24052069000000001</v>
      </c>
      <c r="E48" s="3">
        <v>0</v>
      </c>
      <c r="F48" s="3">
        <v>0.13404605999999999</v>
      </c>
      <c r="G48" s="1">
        <v>0</v>
      </c>
      <c r="H48" s="1">
        <v>0.28902130999999998</v>
      </c>
      <c r="I48" s="3">
        <v>3.6808269999999997E-2</v>
      </c>
      <c r="J48" s="3">
        <v>0.49066449000000001</v>
      </c>
      <c r="K48" s="1">
        <v>0</v>
      </c>
      <c r="L48" s="1">
        <v>3.0100680000000001E-2</v>
      </c>
      <c r="M48" s="3">
        <v>0.73514078999999999</v>
      </c>
      <c r="N48" s="3">
        <v>2.3401388999999999</v>
      </c>
      <c r="O48" s="1">
        <v>0</v>
      </c>
      <c r="P48" s="1">
        <v>6.9631589999999993E-2</v>
      </c>
      <c r="Q48" s="3">
        <v>0</v>
      </c>
      <c r="R48" s="3">
        <v>0</v>
      </c>
      <c r="S48" s="1">
        <v>9.8040699999999998E-3</v>
      </c>
      <c r="T48" s="1">
        <v>0.22359878</v>
      </c>
      <c r="U48" s="3">
        <v>0</v>
      </c>
      <c r="V48" s="3">
        <v>7.4273829999999999E-2</v>
      </c>
      <c r="W48" s="1">
        <v>9.9382330000000005E-2</v>
      </c>
      <c r="X48" s="1">
        <v>0.12304479</v>
      </c>
      <c r="Y48" s="3">
        <v>0</v>
      </c>
      <c r="Z48" s="3">
        <v>9.2064499999999994E-2</v>
      </c>
    </row>
    <row r="49" spans="1:26" x14ac:dyDescent="0.25">
      <c r="A49">
        <v>2015</v>
      </c>
      <c r="B49" t="s">
        <v>73</v>
      </c>
      <c r="C49" s="1">
        <v>0</v>
      </c>
      <c r="D49" s="1">
        <v>0.10753274</v>
      </c>
      <c r="E49" s="3">
        <v>0</v>
      </c>
      <c r="F49" s="3">
        <v>0.12097338000000001</v>
      </c>
      <c r="G49" s="1">
        <v>0</v>
      </c>
      <c r="H49" s="1">
        <v>0.29363611000000001</v>
      </c>
      <c r="I49" s="3">
        <v>0.19418119</v>
      </c>
      <c r="J49" s="3">
        <v>0.76896799999999998</v>
      </c>
      <c r="K49" s="1">
        <v>1.0625311</v>
      </c>
      <c r="L49" s="1">
        <v>1.0893693</v>
      </c>
      <c r="M49" s="3">
        <v>0.53482085999999995</v>
      </c>
      <c r="N49" s="3">
        <v>2.0552974000000002</v>
      </c>
      <c r="O49" s="1">
        <v>0</v>
      </c>
      <c r="P49" s="1">
        <v>7.4963039999999995E-2</v>
      </c>
      <c r="Q49" s="3">
        <v>0</v>
      </c>
      <c r="R49" s="3">
        <v>0</v>
      </c>
      <c r="S49" s="1">
        <v>9.8038799999999992E-3</v>
      </c>
      <c r="T49" s="1">
        <v>0.24353641000000001</v>
      </c>
      <c r="U49" s="3">
        <v>0</v>
      </c>
      <c r="V49" s="3">
        <v>9.0048810000000007E-2</v>
      </c>
      <c r="W49" s="1">
        <v>1.7002386</v>
      </c>
      <c r="X49" s="1">
        <v>1.739676</v>
      </c>
      <c r="Y49" s="3">
        <v>4.1513599999999998E-2</v>
      </c>
      <c r="Z49" s="3">
        <v>8.0951029999999993E-2</v>
      </c>
    </row>
    <row r="50" spans="1:26" x14ac:dyDescent="0.25">
      <c r="A50">
        <v>2015</v>
      </c>
      <c r="B50" t="s">
        <v>74</v>
      </c>
      <c r="C50" s="1">
        <v>0</v>
      </c>
      <c r="D50" s="1">
        <v>0.34415733999999998</v>
      </c>
      <c r="E50" s="3">
        <v>0</v>
      </c>
      <c r="F50" s="3">
        <v>4.3666339999999998E-2</v>
      </c>
      <c r="G50" s="1">
        <v>3.9875630000000002E-2</v>
      </c>
      <c r="H50" s="1">
        <v>0.22534757</v>
      </c>
      <c r="I50" s="3">
        <v>0.27074093999999999</v>
      </c>
      <c r="J50" s="3">
        <v>0.86378535999999995</v>
      </c>
      <c r="K50" s="1">
        <v>0.87809565000000001</v>
      </c>
      <c r="L50" s="1">
        <v>0.90547741999999998</v>
      </c>
      <c r="M50" s="3">
        <v>0.52845975000000001</v>
      </c>
      <c r="N50" s="3">
        <v>2.1381492</v>
      </c>
      <c r="O50" s="1">
        <v>0</v>
      </c>
      <c r="P50" s="1">
        <v>4.3666339999999998E-2</v>
      </c>
      <c r="Q50" s="3">
        <v>0</v>
      </c>
      <c r="R50" s="3">
        <v>0</v>
      </c>
      <c r="S50" s="1">
        <v>9.84989E-3</v>
      </c>
      <c r="T50" s="1">
        <v>0.20786963</v>
      </c>
      <c r="U50" s="3">
        <v>4.5507449999999998E-2</v>
      </c>
      <c r="V50" s="3">
        <v>0.13292709</v>
      </c>
      <c r="W50" s="1">
        <v>1.3781555000000001</v>
      </c>
      <c r="X50" s="1">
        <v>1.4241659</v>
      </c>
      <c r="Y50" s="3">
        <v>2.5182989999999999E-2</v>
      </c>
      <c r="Z50" s="3">
        <v>7.1193329999999999E-2</v>
      </c>
    </row>
    <row r="51" spans="1:26" x14ac:dyDescent="0.25">
      <c r="A51">
        <v>2015</v>
      </c>
      <c r="B51" t="s">
        <v>75</v>
      </c>
      <c r="C51" s="1">
        <v>0</v>
      </c>
      <c r="D51" s="1">
        <v>0.13873886999999999</v>
      </c>
      <c r="E51" s="3">
        <v>2.366246E-2</v>
      </c>
      <c r="F51" s="3">
        <v>6.8109600000000006E-2</v>
      </c>
      <c r="G51" s="1">
        <v>0</v>
      </c>
      <c r="H51" s="1">
        <v>0.16252858000000001</v>
      </c>
      <c r="I51" s="3">
        <v>0.10605368</v>
      </c>
      <c r="J51" s="3">
        <v>0.26857808</v>
      </c>
      <c r="K51" s="1">
        <v>0.23910002</v>
      </c>
      <c r="L51" s="1">
        <v>0.26483812000000001</v>
      </c>
      <c r="M51" s="3">
        <v>0.36513857999999999</v>
      </c>
      <c r="N51" s="3">
        <v>1.0655638000000001</v>
      </c>
      <c r="O51" s="1">
        <v>0</v>
      </c>
      <c r="P51" s="1">
        <v>6.2851270000000001E-2</v>
      </c>
      <c r="Q51" s="3">
        <v>0</v>
      </c>
      <c r="R51" s="3">
        <v>0</v>
      </c>
      <c r="S51" s="1">
        <v>0</v>
      </c>
      <c r="T51" s="1">
        <v>2.4100650000000001E-2</v>
      </c>
      <c r="U51" s="3">
        <v>4.9867160000000001E-2</v>
      </c>
      <c r="V51" s="3">
        <v>9.1276460000000004E-2</v>
      </c>
      <c r="W51" s="1">
        <v>1.2076450000000001</v>
      </c>
      <c r="X51" s="1">
        <v>1.2076450000000001</v>
      </c>
      <c r="Y51" s="3">
        <v>1.682751E-2</v>
      </c>
      <c r="Z51" s="3">
        <v>3.2471029999999998E-2</v>
      </c>
    </row>
    <row r="52" spans="1:26" x14ac:dyDescent="0.25">
      <c r="A52">
        <v>2016</v>
      </c>
      <c r="B52" t="s">
        <v>76</v>
      </c>
      <c r="C52" s="1">
        <v>0</v>
      </c>
      <c r="D52" s="1">
        <v>9.3637460000000006E-2</v>
      </c>
      <c r="E52" s="3">
        <v>0</v>
      </c>
      <c r="F52" s="3">
        <v>4.3117910000000002E-2</v>
      </c>
      <c r="G52" s="1">
        <v>0</v>
      </c>
      <c r="H52" s="1">
        <v>0.20374221000000001</v>
      </c>
      <c r="I52" s="3">
        <v>0.19465093999999999</v>
      </c>
      <c r="J52" s="3">
        <v>2.1856971000000001</v>
      </c>
      <c r="K52" s="1">
        <v>0.23236734000000001</v>
      </c>
      <c r="L52" s="1">
        <v>0.24216809</v>
      </c>
      <c r="M52" s="3">
        <v>0.42310843999999997</v>
      </c>
      <c r="N52" s="3">
        <v>0.89226214999999998</v>
      </c>
      <c r="O52" s="1">
        <v>1.0420461999999999</v>
      </c>
      <c r="P52" s="1">
        <v>1.119224</v>
      </c>
      <c r="Q52" s="3">
        <v>0</v>
      </c>
      <c r="R52" s="3">
        <v>0</v>
      </c>
      <c r="S52" s="1">
        <v>0</v>
      </c>
      <c r="T52" s="1">
        <v>3.3302930000000001E-2</v>
      </c>
      <c r="U52" s="3">
        <v>4.6692829999999998E-2</v>
      </c>
      <c r="V52" s="3">
        <v>9.3403429999999996E-2</v>
      </c>
      <c r="W52" s="1">
        <v>1.0811037999999999</v>
      </c>
      <c r="X52" s="1">
        <v>1.1278144000000001</v>
      </c>
      <c r="Y52" s="3">
        <v>5.4495699999999999E-3</v>
      </c>
      <c r="Z52" s="3">
        <v>6.6919430000000002E-2</v>
      </c>
    </row>
    <row r="53" spans="1:26" x14ac:dyDescent="0.25">
      <c r="A53">
        <v>2016</v>
      </c>
      <c r="B53" t="s">
        <v>77</v>
      </c>
      <c r="C53" s="1">
        <v>0</v>
      </c>
      <c r="D53" s="1">
        <v>6.05508E-3</v>
      </c>
      <c r="E53" s="3">
        <v>0</v>
      </c>
      <c r="F53" s="3">
        <v>4.6886740000000003E-2</v>
      </c>
      <c r="G53" s="1">
        <v>0</v>
      </c>
      <c r="H53" s="1">
        <v>0.10156879000000001</v>
      </c>
      <c r="I53" s="3">
        <v>0.26705340999999999</v>
      </c>
      <c r="J53" s="3">
        <v>1.9665048999999999</v>
      </c>
      <c r="K53" s="1">
        <v>0.17010349999999999</v>
      </c>
      <c r="L53" s="1">
        <v>0.17901801000000001</v>
      </c>
      <c r="M53" s="3">
        <v>6.0421259999999997E-2</v>
      </c>
      <c r="N53" s="3">
        <v>0.47888592000000002</v>
      </c>
      <c r="O53" s="1">
        <v>0.80242716999999997</v>
      </c>
      <c r="P53" s="1">
        <v>0.87429111000000004</v>
      </c>
      <c r="Q53" s="3">
        <v>0</v>
      </c>
      <c r="R53" s="3">
        <v>0</v>
      </c>
      <c r="S53" s="1">
        <v>0</v>
      </c>
      <c r="T53" s="1">
        <v>8.9961169999999993E-2</v>
      </c>
      <c r="U53" s="3">
        <v>5.2679179999999999E-2</v>
      </c>
      <c r="V53" s="3">
        <v>5.2679179999999999E-2</v>
      </c>
      <c r="W53" s="1">
        <v>1.3456946999999999</v>
      </c>
      <c r="X53" s="1">
        <v>1.3456946999999999</v>
      </c>
      <c r="Y53" s="3">
        <v>8.1743600000000003E-3</v>
      </c>
      <c r="Z53" s="3">
        <v>1.158034E-2</v>
      </c>
    </row>
    <row r="54" spans="1:26" x14ac:dyDescent="0.25">
      <c r="A54">
        <v>2016</v>
      </c>
      <c r="B54" t="s">
        <v>78</v>
      </c>
      <c r="C54" s="1">
        <v>0</v>
      </c>
      <c r="D54" s="1">
        <v>6.05508E-3</v>
      </c>
      <c r="E54" s="3">
        <v>0</v>
      </c>
      <c r="F54" s="3">
        <v>3.917901E-2</v>
      </c>
      <c r="G54" s="1">
        <v>0</v>
      </c>
      <c r="H54" s="1">
        <v>0.10294368</v>
      </c>
      <c r="I54" s="3">
        <v>0.38187420999999999</v>
      </c>
      <c r="J54" s="3">
        <v>2.1969533000000001</v>
      </c>
      <c r="K54" s="1">
        <v>0.19903999999999999</v>
      </c>
      <c r="L54" s="1">
        <v>0.21365846999999999</v>
      </c>
      <c r="M54" s="3">
        <v>0.28474596000000002</v>
      </c>
      <c r="N54" s="3">
        <v>0.86036964000000005</v>
      </c>
      <c r="O54" s="1">
        <v>1.5917288000000001</v>
      </c>
      <c r="P54" s="1">
        <v>1.6454399</v>
      </c>
      <c r="Q54" s="3">
        <v>0</v>
      </c>
      <c r="R54" s="3">
        <v>0</v>
      </c>
      <c r="S54" s="1">
        <v>0</v>
      </c>
      <c r="T54" s="1">
        <v>8.8014889999999998E-2</v>
      </c>
      <c r="U54" s="3">
        <v>0.11580338</v>
      </c>
      <c r="V54" s="3">
        <v>0.11580338</v>
      </c>
      <c r="W54" s="1">
        <v>1.2737620000000001</v>
      </c>
      <c r="X54" s="1">
        <v>1.3174338000000001</v>
      </c>
      <c r="Y54" s="3">
        <v>7.3318850000000005E-2</v>
      </c>
      <c r="Z54" s="3">
        <v>9.7971669999999997E-2</v>
      </c>
    </row>
    <row r="55" spans="1:26" x14ac:dyDescent="0.25">
      <c r="A55">
        <v>2016</v>
      </c>
      <c r="B55" t="s">
        <v>79</v>
      </c>
      <c r="C55" s="1">
        <v>0</v>
      </c>
      <c r="D55" s="1">
        <v>0.15743204</v>
      </c>
      <c r="E55" s="3">
        <v>0</v>
      </c>
      <c r="F55" s="3">
        <v>3.7212620000000002E-2</v>
      </c>
      <c r="G55" s="1">
        <v>0</v>
      </c>
      <c r="H55" s="1">
        <v>0.11765866</v>
      </c>
      <c r="I55" s="3">
        <v>0.28521322999999998</v>
      </c>
      <c r="J55" s="3">
        <v>1.9420485000000001</v>
      </c>
      <c r="K55" s="1">
        <v>0.1470785</v>
      </c>
      <c r="L55" s="1">
        <v>0.15301516000000001</v>
      </c>
      <c r="M55" s="3">
        <v>0.30373688999999998</v>
      </c>
      <c r="N55" s="3">
        <v>0.98920865999999996</v>
      </c>
      <c r="O55" s="1">
        <v>1.3186374999999999</v>
      </c>
      <c r="P55" s="1">
        <v>1.3558501000000001</v>
      </c>
      <c r="Q55" s="3">
        <v>0</v>
      </c>
      <c r="R55" s="3">
        <v>0</v>
      </c>
      <c r="S55" s="1">
        <v>0</v>
      </c>
      <c r="T55" s="1">
        <v>5.9037020000000003E-2</v>
      </c>
      <c r="U55" s="3">
        <v>0.10929954</v>
      </c>
      <c r="V55" s="3">
        <v>0.10929954</v>
      </c>
      <c r="W55" s="1">
        <v>1.1599491</v>
      </c>
      <c r="X55" s="1">
        <v>1.207163</v>
      </c>
      <c r="Y55" s="3">
        <v>2.260436E-2</v>
      </c>
      <c r="Z55" s="3">
        <v>2.390188E-2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27EFE-03EF-4901-A821-766F399261A6}">
  <dimension ref="A1:C3"/>
  <sheetViews>
    <sheetView workbookViewId="0"/>
  </sheetViews>
  <sheetFormatPr defaultRowHeight="15" x14ac:dyDescent="0.25"/>
  <sheetData>
    <row r="1" spans="1:3" x14ac:dyDescent="0.25">
      <c r="A1" t="s">
        <v>123</v>
      </c>
    </row>
    <row r="2" spans="1:3" ht="409.5" x14ac:dyDescent="0.25">
      <c r="B2" t="s">
        <v>124</v>
      </c>
      <c r="C2" s="16" t="s">
        <v>125</v>
      </c>
    </row>
    <row r="3" spans="1:3" x14ac:dyDescent="0.25">
      <c r="B3" t="s">
        <v>126</v>
      </c>
      <c r="C3" t="s">
        <v>127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Lake, James</dc:creator>
  <cp:lastModifiedBy>Lake, James</cp:lastModifiedBy>
  <dcterms:created xsi:type="dcterms:W3CDTF">2020-07-10T11:57:53Z</dcterms:created>
  <dcterms:modified xsi:type="dcterms:W3CDTF">2020-11-08T21:00:32Z</dcterms:modified>
</cp:coreProperties>
</file>